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 activeTab="1"/>
  </bookViews>
  <sheets>
    <sheet name="Times 2016-2017 Ranking" sheetId="3" r:id="rId1"/>
    <sheet name="联合培养" sheetId="2" r:id="rId2"/>
    <sheet name="攻读学位" sheetId="4" r:id="rId3"/>
  </sheets>
  <definedNames>
    <definedName name="_xlnm._FilterDatabase" localSheetId="0" hidden="1">'Times 2016-2017 Ranking'!$A$3:$C$204</definedName>
    <definedName name="_xlnm._FilterDatabase" localSheetId="2" hidden="1">攻读学位!#REF!</definedName>
    <definedName name="_xlnm._FilterDatabase" localSheetId="1" hidden="1">联合培养!$A$2:$Z$2</definedName>
    <definedName name="_xlnm.Print_Area" localSheetId="2">攻读学位!$A$2:$AA$11</definedName>
    <definedName name="_xlnm.Print_Area" localSheetId="1">联合培养!$A$2:$AA$27</definedName>
    <definedName name="_xlnm.Print_Titles" localSheetId="2">攻读学位!#REF!</definedName>
    <definedName name="_xlnm.Print_Titles" localSheetId="1">联合培养!$2:$2</definedName>
  </definedNames>
  <calcPr calcId="162913"/>
</workbook>
</file>

<file path=xl/calcChain.xml><?xml version="1.0" encoding="utf-8"?>
<calcChain xmlns="http://schemas.openxmlformats.org/spreadsheetml/2006/main">
  <c r="A203" i="3" l="1"/>
  <c r="A202" i="3"/>
  <c r="A200" i="3"/>
  <c r="A199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78" i="3"/>
  <c r="A177" i="3"/>
  <c r="A175" i="3"/>
  <c r="A174" i="3"/>
  <c r="A172" i="3"/>
  <c r="A171" i="3"/>
  <c r="A170" i="3"/>
  <c r="A169" i="3"/>
  <c r="A166" i="3"/>
  <c r="A165" i="3"/>
  <c r="A161" i="3"/>
  <c r="A160" i="3"/>
  <c r="A158" i="3"/>
  <c r="A157" i="3"/>
  <c r="A156" i="3"/>
  <c r="A155" i="3"/>
  <c r="A149" i="3"/>
  <c r="A148" i="3"/>
  <c r="A144" i="3"/>
  <c r="A143" i="3"/>
  <c r="A142" i="3"/>
  <c r="A141" i="3"/>
  <c r="A140" i="3"/>
  <c r="A139" i="3"/>
  <c r="A135" i="3"/>
  <c r="A134" i="3"/>
  <c r="A130" i="3"/>
  <c r="A129" i="3"/>
  <c r="A127" i="3"/>
  <c r="A126" i="3"/>
  <c r="A125" i="3"/>
  <c r="A124" i="3"/>
  <c r="A120" i="3"/>
  <c r="A119" i="3"/>
  <c r="A118" i="3"/>
  <c r="A117" i="3"/>
  <c r="A116" i="3"/>
  <c r="A114" i="3"/>
  <c r="A113" i="3"/>
  <c r="A108" i="3"/>
  <c r="A107" i="3"/>
  <c r="A103" i="3"/>
  <c r="A102" i="3"/>
  <c r="A101" i="3"/>
  <c r="A100" i="3"/>
  <c r="A99" i="3"/>
  <c r="A95" i="3"/>
  <c r="A94" i="3"/>
  <c r="A93" i="3"/>
  <c r="A92" i="3"/>
  <c r="A88" i="3"/>
  <c r="A87" i="3"/>
  <c r="A86" i="3"/>
  <c r="A85" i="3"/>
  <c r="A84" i="3"/>
  <c r="A83" i="3"/>
  <c r="A82" i="3"/>
  <c r="A81" i="3"/>
  <c r="A76" i="3"/>
  <c r="A75" i="3"/>
  <c r="A65" i="3"/>
  <c r="A64" i="3"/>
  <c r="A63" i="3"/>
  <c r="A61" i="3"/>
  <c r="A60" i="3"/>
  <c r="A55" i="3"/>
  <c r="A54" i="3"/>
  <c r="A47" i="3"/>
  <c r="A46" i="3"/>
  <c r="A41" i="3"/>
  <c r="A40" i="3"/>
  <c r="A39" i="3"/>
  <c r="A37" i="3"/>
  <c r="A36" i="3"/>
  <c r="A34" i="3"/>
  <c r="A33" i="3"/>
  <c r="A29" i="3"/>
  <c r="A28" i="3"/>
  <c r="A14" i="3"/>
  <c r="A13" i="3"/>
</calcChain>
</file>

<file path=xl/sharedStrings.xml><?xml version="1.0" encoding="utf-8"?>
<sst xmlns="http://schemas.openxmlformats.org/spreadsheetml/2006/main" count="481" uniqueCount="275">
  <si>
    <t>姓名</t>
  </si>
  <si>
    <t>学院</t>
  </si>
  <si>
    <t>性别</t>
  </si>
  <si>
    <t>学号</t>
  </si>
  <si>
    <t>出生年月</t>
  </si>
  <si>
    <t>入学类型</t>
  </si>
  <si>
    <t>转博时间</t>
  </si>
  <si>
    <t>所在年级</t>
  </si>
  <si>
    <t>校内导师</t>
  </si>
  <si>
    <t>外导职称</t>
  </si>
  <si>
    <t>留学身份</t>
  </si>
  <si>
    <t xml:space="preserve"> 电话</t>
  </si>
  <si>
    <t xml:space="preserve">电子邮箱 </t>
  </si>
  <si>
    <t>外语成绩</t>
  </si>
  <si>
    <t>是否开题</t>
  </si>
  <si>
    <t>学院推荐排名</t>
  </si>
  <si>
    <t>是否委培/定向？</t>
    <phoneticPr fontId="4" type="noConversion"/>
  </si>
  <si>
    <t>如委培/定向，单位是否同意？</t>
    <phoneticPr fontId="4" type="noConversion"/>
  </si>
  <si>
    <t>申请留学单位（中文）</t>
    <phoneticPr fontId="4" type="noConversion"/>
  </si>
  <si>
    <t>申请留学单位（英文）</t>
    <phoneticPr fontId="4" type="noConversion"/>
  </si>
  <si>
    <t>留学国别</t>
    <phoneticPr fontId="4" type="noConversion"/>
  </si>
  <si>
    <t xml:space="preserve"> 专业</t>
    <phoneticPr fontId="4" type="noConversion"/>
  </si>
  <si>
    <t>政治面貌</t>
    <phoneticPr fontId="4" type="noConversion"/>
  </si>
  <si>
    <t>Rank</t>
  </si>
  <si>
    <t>Name</t>
  </si>
  <si>
    <t>University of Oxford</t>
  </si>
  <si>
    <t>United Kingdom</t>
  </si>
  <si>
    <t>California Institute of Technology</t>
  </si>
  <si>
    <t>United States</t>
  </si>
  <si>
    <t>Stanford University</t>
  </si>
  <si>
    <t>University of Cambridge</t>
  </si>
  <si>
    <t>Massachusetts Institute of Technology</t>
  </si>
  <si>
    <t>Harvard University</t>
  </si>
  <si>
    <t>Princeton University</t>
  </si>
  <si>
    <t>Imperial College London</t>
  </si>
  <si>
    <t>ETH Zurich – Swiss Federal Institute of Technology Zurich</t>
  </si>
  <si>
    <t>Switzerland</t>
  </si>
  <si>
    <t>University of California, Berkeley</t>
  </si>
  <si>
    <t>University of Chicago</t>
  </si>
  <si>
    <t>Yale University</t>
  </si>
  <si>
    <t>University of Pennsylvania</t>
  </si>
  <si>
    <t>University of California, Los Angeles</t>
  </si>
  <si>
    <t>University College London</t>
  </si>
  <si>
    <t>Columbia University</t>
  </si>
  <si>
    <t>Johns Hopkins University</t>
  </si>
  <si>
    <t>Duke University</t>
  </si>
  <si>
    <t>Cornell University</t>
  </si>
  <si>
    <t>Northwestern University</t>
  </si>
  <si>
    <t>University of Michigan</t>
  </si>
  <si>
    <t>University of Toronto</t>
  </si>
  <si>
    <t>Canada</t>
  </si>
  <si>
    <t>Carnegie Mellon University</t>
  </si>
  <si>
    <t>National University of Singapore</t>
  </si>
  <si>
    <t>Singapore</t>
  </si>
  <si>
    <t>London School of Economics and Political Science</t>
  </si>
  <si>
    <t>University of Washington</t>
  </si>
  <si>
    <t>University of Edinburgh</t>
  </si>
  <si>
    <t>Karolinska Institute</t>
  </si>
  <si>
    <t>Sweden</t>
  </si>
  <si>
    <t>Peking University</t>
  </si>
  <si>
    <t>China</t>
  </si>
  <si>
    <t>LMU Munich</t>
  </si>
  <si>
    <t>Germany</t>
  </si>
  <si>
    <t>New York University</t>
  </si>
  <si>
    <t>Georgia Institute of Technology</t>
  </si>
  <si>
    <t>University of Melbourne</t>
  </si>
  <si>
    <t>Australia</t>
  </si>
  <si>
    <t>Tsinghua University</t>
  </si>
  <si>
    <t>University of British Columbia</t>
  </si>
  <si>
    <t>University of Illinois at Urbana-Champaign</t>
  </si>
  <si>
    <t>King’s College London</t>
  </si>
  <si>
    <t>University of Tokyo</t>
  </si>
  <si>
    <t>Japan</t>
  </si>
  <si>
    <t>KU Leuven</t>
  </si>
  <si>
    <t>Belgium</t>
  </si>
  <si>
    <t>University of California, San Diego</t>
  </si>
  <si>
    <t>McGill University</t>
  </si>
  <si>
    <t>Heidelberg University</t>
  </si>
  <si>
    <t>University of Hong Kong</t>
  </si>
  <si>
    <t>Hong Kong</t>
  </si>
  <si>
    <t>University of Wisconsin-Madison</t>
  </si>
  <si>
    <t>Technical University of Munich</t>
  </si>
  <si>
    <t>Australian National University</t>
  </si>
  <si>
    <t>University of California, Santa Barbara</t>
  </si>
  <si>
    <t>Hong Kong University of Science and Technology</t>
  </si>
  <si>
    <t>University of Texas at Austin</t>
  </si>
  <si>
    <t>Brown University</t>
  </si>
  <si>
    <t>University of California, Davis</t>
  </si>
  <si>
    <t>University of Minnesota</t>
  </si>
  <si>
    <t>Nanyang Technological University</t>
  </si>
  <si>
    <t>University of Manchester</t>
  </si>
  <si>
    <t>University of North Carolina at Chapel Hill</t>
  </si>
  <si>
    <t>Humboldt University of Berlin</t>
  </si>
  <si>
    <t>Washington University in St Louis</t>
  </si>
  <si>
    <t>Delft University of Technology</t>
  </si>
  <si>
    <t>Netherlands</t>
  </si>
  <si>
    <t>University of Queensland</t>
  </si>
  <si>
    <t>University of Southern California</t>
  </si>
  <si>
    <t>University of Sydney</t>
  </si>
  <si>
    <t>University of Amsterdam</t>
  </si>
  <si>
    <t>Boston University</t>
  </si>
  <si>
    <t>Wageningen University &amp; Research</t>
  </si>
  <si>
    <t>France</t>
  </si>
  <si>
    <t>University of Maryland, College Park</t>
  </si>
  <si>
    <t>Pennsylvania State University</t>
  </si>
  <si>
    <t>Erasmus University Rotterdam</t>
  </si>
  <si>
    <t>Purdue University</t>
  </si>
  <si>
    <t>University of Bristol</t>
  </si>
  <si>
    <t>Ohio State University</t>
  </si>
  <si>
    <t>Seoul National University</t>
  </si>
  <si>
    <t>South Korea</t>
  </si>
  <si>
    <t>Monash University</t>
  </si>
  <si>
    <t>Free University of Berlin</t>
  </si>
  <si>
    <t>Chinese University of Hong Kong</t>
  </si>
  <si>
    <t>Leiden University</t>
  </si>
  <si>
    <t>University of New South Wales</t>
  </si>
  <si>
    <t>RWTH Aachen University</t>
  </si>
  <si>
    <t>University of Groningen</t>
  </si>
  <si>
    <t>University of Pittsburgh</t>
  </si>
  <si>
    <t>Dartmouth College</t>
  </si>
  <si>
    <t>Emory University</t>
  </si>
  <si>
    <t>Technical University of Berlin</t>
  </si>
  <si>
    <t>University of Warwick</t>
  </si>
  <si>
    <t>Utrecht University</t>
  </si>
  <si>
    <t>Rice University</t>
  </si>
  <si>
    <t>University of Glasgow</t>
  </si>
  <si>
    <t>Korea Advanced Institute of Science and Technology (KAIST)</t>
  </si>
  <si>
    <t>University of Tübingen</t>
  </si>
  <si>
    <t>University of Helsinki</t>
  </si>
  <si>
    <t>Finland</t>
  </si>
  <si>
    <t>Kyoto University</t>
  </si>
  <si>
    <t>Uppsala University</t>
  </si>
  <si>
    <t>Maastricht University</t>
  </si>
  <si>
    <t>University of Freiburg</t>
  </si>
  <si>
    <t>Durham University</t>
  </si>
  <si>
    <t>Lund University</t>
  </si>
  <si>
    <t>Aarhus University</t>
  </si>
  <si>
    <t>Denmark</t>
  </si>
  <si>
    <t>University of Basel</t>
  </si>
  <si>
    <t>University of California, Irvine</t>
  </si>
  <si>
    <t>Michigan State University</t>
  </si>
  <si>
    <t>University of Mannheim</t>
  </si>
  <si>
    <t>University of Montreal</t>
  </si>
  <si>
    <t>Georgetown University</t>
  </si>
  <si>
    <t>Pohang University of Science and Technology</t>
  </si>
  <si>
    <t>University of Zurich</t>
  </si>
  <si>
    <t>University of Alberta</t>
  </si>
  <si>
    <t>Vanderbilt University</t>
  </si>
  <si>
    <t>University of Sheffield</t>
  </si>
  <si>
    <t>University of Bern</t>
  </si>
  <si>
    <t>University of St Andrews</t>
  </si>
  <si>
    <t>University of Bonn</t>
  </si>
  <si>
    <t>McMaster University</t>
  </si>
  <si>
    <t>Queen Mary University of London</t>
  </si>
  <si>
    <t>University of Colorado Boulder</t>
  </si>
  <si>
    <t>Ghent University</t>
  </si>
  <si>
    <t>City University of Hong Kong</t>
  </si>
  <si>
    <t>University of Copenhagen</t>
  </si>
  <si>
    <t>Pierre and Marie Curie University</t>
  </si>
  <si>
    <t>Radboud University Nijmegen</t>
  </si>
  <si>
    <t>University of Southampton</t>
  </si>
  <si>
    <t>University of Virginia</t>
  </si>
  <si>
    <t>University of Western Australia</t>
  </si>
  <si>
    <t>Case Western Reserve University</t>
  </si>
  <si>
    <t>University of Exeter</t>
  </si>
  <si>
    <t>Université Catholique de Louvain</t>
  </si>
  <si>
    <t>University of York</t>
  </si>
  <si>
    <t>University of Birmingham</t>
  </si>
  <si>
    <t>Arizona State University</t>
  </si>
  <si>
    <t>Trinity College Dublin</t>
  </si>
  <si>
    <t>Ireland</t>
  </si>
  <si>
    <t>University of Oslo</t>
  </si>
  <si>
    <t>Norway</t>
  </si>
  <si>
    <t>University of Leeds</t>
  </si>
  <si>
    <t>University of Florida</t>
  </si>
  <si>
    <t>Tufts University</t>
  </si>
  <si>
    <t>Ulm University</t>
  </si>
  <si>
    <t>University of Geneva</t>
  </si>
  <si>
    <t>Lancaster University</t>
  </si>
  <si>
    <t>Scuola Normale Superiore di Pisa</t>
  </si>
  <si>
    <t>Italy</t>
  </si>
  <si>
    <t>Sungkyunkwan University (SKKU)</t>
  </si>
  <si>
    <t>Rutgers, the State University of New Jersey</t>
  </si>
  <si>
    <t>University of Adelaide</t>
  </si>
  <si>
    <t>University of Notre Dame</t>
  </si>
  <si>
    <t>Karlsruhe Institute of Technology</t>
  </si>
  <si>
    <t>Stockholm University</t>
  </si>
  <si>
    <t>University of California, Santa Cruz</t>
  </si>
  <si>
    <t>University of Nottingham</t>
  </si>
  <si>
    <t>University of Cape Town</t>
  </si>
  <si>
    <t>South Africa</t>
  </si>
  <si>
    <t>University of Sussex</t>
  </si>
  <si>
    <t>Indiana University</t>
  </si>
  <si>
    <t>University of Lausanne</t>
  </si>
  <si>
    <t>University of Rochester</t>
  </si>
  <si>
    <t>University of Science and Technology of China</t>
  </si>
  <si>
    <t>University of Twente</t>
  </si>
  <si>
    <t>Fudan University</t>
  </si>
  <si>
    <t>University of Arizona</t>
  </si>
  <si>
    <t>VU Amsterdam</t>
  </si>
  <si>
    <t>University of Liverpool</t>
  </si>
  <si>
    <t>KTH Royal Institute of Technology</t>
  </si>
  <si>
    <t>University of Erlangen-Nuremberg</t>
  </si>
  <si>
    <t>University of Münster</t>
  </si>
  <si>
    <t>University of Vienna</t>
  </si>
  <si>
    <t>Austria</t>
  </si>
  <si>
    <t>Autonomous University of Barcelona</t>
  </si>
  <si>
    <t>Spain</t>
  </si>
  <si>
    <t>TU Dresden</t>
  </si>
  <si>
    <t>University of Auckland</t>
  </si>
  <si>
    <t>New Zealand</t>
  </si>
  <si>
    <t>University of California, Riverside</t>
  </si>
  <si>
    <t>University of East Anglia</t>
  </si>
  <si>
    <t>University of Massachusetts</t>
  </si>
  <si>
    <t>Texas A&amp;M University</t>
  </si>
  <si>
    <t>University of Cologne</t>
  </si>
  <si>
    <t>University of Gothenburg</t>
  </si>
  <si>
    <t>University of Leicester</t>
  </si>
  <si>
    <t>Royal Holloway, University of London</t>
  </si>
  <si>
    <t>University of Waterloo</t>
  </si>
  <si>
    <t>Pompeu Fabra University</t>
  </si>
  <si>
    <t>Technical University of Denmark</t>
  </si>
  <si>
    <t>Eindhoven University of Technology</t>
  </si>
  <si>
    <t>University of Luxembourg</t>
  </si>
  <si>
    <t>Luxembourg</t>
  </si>
  <si>
    <t>Paris-Sud University</t>
  </si>
  <si>
    <t>University of Dundee</t>
  </si>
  <si>
    <t>University of Hamburg</t>
  </si>
  <si>
    <t>Cardiff University</t>
  </si>
  <si>
    <t>University of Miami</t>
  </si>
  <si>
    <t>Northeastern University</t>
  </si>
  <si>
    <t>University of the Witwatersrand</t>
  </si>
  <si>
    <t>Hebrew University of Jerusalem</t>
  </si>
  <si>
    <t>Israel</t>
  </si>
  <si>
    <t>University of Würzburg</t>
  </si>
  <si>
    <t>University of Aberdeen</t>
  </si>
  <si>
    <t>Lomonosov Moscow State University</t>
  </si>
  <si>
    <t>Russia</t>
  </si>
  <si>
    <t>Newcastle University</t>
  </si>
  <si>
    <t>Scuola Superiore Sant’Anna</t>
  </si>
  <si>
    <t>Hong Kong Polytechnic University</t>
  </si>
  <si>
    <t>University of Reading</t>
  </si>
  <si>
    <t>University of Konstanz</t>
  </si>
  <si>
    <t>University of Calgary</t>
  </si>
  <si>
    <t>National Taiwan University</t>
  </si>
  <si>
    <t>Taiwan</t>
  </si>
  <si>
    <t>University of Duisburg-Essen</t>
  </si>
  <si>
    <t>Brandeis University</t>
  </si>
  <si>
    <t>Tilburg University</t>
  </si>
  <si>
    <t>University of Illinois at Chicago</t>
  </si>
  <si>
    <t>école Polytechnique Fédérale de Lausanne</t>
  </si>
  <si>
    <t>école Normale Supérieure</t>
  </si>
  <si>
    <t>University of G?ttingen</t>
  </si>
  <si>
    <t>école Polytechnique</t>
  </si>
  <si>
    <t>https://www.timeshighereducation.com/world-university-rankings/2017/world-ranking#!/page/0/length/25/sort_by/rank/sort_order/asc/cols/stats</t>
    <phoneticPr fontId="1" type="noConversion"/>
  </si>
  <si>
    <t>TIMES排名</t>
    <phoneticPr fontId="4" type="noConversion"/>
  </si>
  <si>
    <t>留学期限（月）</t>
    <phoneticPr fontId="4" type="noConversion"/>
  </si>
  <si>
    <t>学科或单位</t>
    <phoneticPr fontId="4" type="noConversion"/>
  </si>
  <si>
    <t>序号</t>
    <phoneticPr fontId="4" type="noConversion"/>
  </si>
  <si>
    <t>序号</t>
  </si>
  <si>
    <t xml:space="preserve"> 专业</t>
  </si>
  <si>
    <t>申请国别</t>
  </si>
  <si>
    <t>申请学校</t>
  </si>
  <si>
    <t>Times排名</t>
  </si>
  <si>
    <t>留学期限（月）</t>
  </si>
  <si>
    <t>电信学院2018年公派研究生项目预推荐表</t>
    <phoneticPr fontId="1" type="noConversion"/>
  </si>
  <si>
    <t>2018年公派研究生项目预推荐表</t>
    <phoneticPr fontId="4" type="noConversion"/>
  </si>
  <si>
    <t>电信2018年硕士公派研究生项目预推荐表</t>
    <phoneticPr fontId="4" type="noConversion"/>
  </si>
  <si>
    <t>序号</t>
    <phoneticPr fontId="4" type="noConversion"/>
  </si>
  <si>
    <t>申请留学单位（中文）</t>
    <phoneticPr fontId="4" type="noConversion"/>
  </si>
  <si>
    <t>申请留学单位（英文）</t>
    <phoneticPr fontId="4" type="noConversion"/>
  </si>
  <si>
    <t>TIMES排名</t>
    <phoneticPr fontId="4" type="noConversion"/>
  </si>
  <si>
    <t>留学期限（月）</t>
    <phoneticPr fontId="4" type="noConversion"/>
  </si>
  <si>
    <t>是否委培/定向？</t>
    <phoneticPr fontId="4" type="noConversion"/>
  </si>
  <si>
    <t>如委培/定向，单位是否同意？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</si>
</sst>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u/>
      <sz val="10"/>
      <color theme="10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1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/>
    <xf numFmtId="0" fontId="16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1" applyAlignment="1" applyProtection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1" applyFont="1" applyBorder="1" applyAlignment="1" applyProtection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vertical="center"/>
    </xf>
    <xf numFmtId="0" fontId="2" fillId="0" borderId="1" xfId="1" applyBorder="1" applyAlignment="1" applyProtection="1">
      <alignment horizontal="left" vertical="center" wrapText="1"/>
    </xf>
    <xf numFmtId="176" fontId="19" fillId="0" borderId="0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16">
    <cellStyle name="常规" xfId="0" builtinId="0"/>
    <cellStyle name="常规 2" xfId="5"/>
    <cellStyle name="常规 2 2" xfId="8"/>
    <cellStyle name="常规 2 2 2" xfId="14"/>
    <cellStyle name="常规 2 3" xfId="3"/>
    <cellStyle name="常规 2 3 2" xfId="12"/>
    <cellStyle name="常规 2 4" xfId="11"/>
    <cellStyle name="常规 3" xfId="7"/>
    <cellStyle name="常规 3 2" xfId="9"/>
    <cellStyle name="常规 5" xfId="2"/>
    <cellStyle name="常规 5 2" xfId="13"/>
    <cellStyle name="超链接" xfId="1" builtinId="8"/>
    <cellStyle name="超链接 2" xfId="4"/>
    <cellStyle name="超链接 2 2" xfId="10"/>
    <cellStyle name="超链接 3" xfId="6"/>
    <cellStyle name="超链接 3 2" xfId="15"/>
  </cellStyles>
  <dxfs count="0"/>
  <tableStyles count="0" defaultTableStyle="TableStyleMedium9" defaultPivotStyle="PivotStyleLight16"/>
  <colors>
    <mruColors>
      <color rgb="FF323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eshighereducation.com/world-university-rankings/2017/world-rank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7" workbookViewId="0">
      <selection activeCell="F25" sqref="F25"/>
    </sheetView>
  </sheetViews>
  <sheetFormatPr defaultRowHeight="14.4" x14ac:dyDescent="0.25"/>
  <cols>
    <col min="1" max="1" width="20.21875" bestFit="1" customWidth="1"/>
    <col min="2" max="2" width="81.21875" bestFit="1" customWidth="1"/>
    <col min="3" max="3" width="20.21875" bestFit="1" customWidth="1"/>
  </cols>
  <sheetData>
    <row r="1" spans="1:3" s="1" customFormat="1" ht="17.399999999999999" x14ac:dyDescent="0.25">
      <c r="A1" s="2" t="s">
        <v>254</v>
      </c>
    </row>
    <row r="2" spans="1:3" s="1" customFormat="1" ht="17.399999999999999" x14ac:dyDescent="0.25"/>
    <row r="3" spans="1:3" s="1" customFormat="1" ht="17.399999999999999" x14ac:dyDescent="0.25">
      <c r="A3" s="1" t="s">
        <v>23</v>
      </c>
      <c r="B3" s="1" t="s">
        <v>24</v>
      </c>
      <c r="C3" s="1">
        <v>1</v>
      </c>
    </row>
    <row r="4" spans="1:3" s="1" customFormat="1" ht="17.399999999999999" x14ac:dyDescent="0.25">
      <c r="A4" s="1">
        <v>1</v>
      </c>
      <c r="B4" s="1" t="s">
        <v>25</v>
      </c>
      <c r="C4" s="1" t="s">
        <v>26</v>
      </c>
    </row>
    <row r="5" spans="1:3" s="1" customFormat="1" ht="17.399999999999999" x14ac:dyDescent="0.25">
      <c r="A5" s="1">
        <v>2</v>
      </c>
      <c r="B5" s="1" t="s">
        <v>27</v>
      </c>
      <c r="C5" s="1" t="s">
        <v>28</v>
      </c>
    </row>
    <row r="6" spans="1:3" s="1" customFormat="1" ht="17.399999999999999" x14ac:dyDescent="0.25">
      <c r="A6" s="1">
        <v>3</v>
      </c>
      <c r="B6" s="1" t="s">
        <v>29</v>
      </c>
      <c r="C6" s="1" t="s">
        <v>28</v>
      </c>
    </row>
    <row r="7" spans="1:3" s="1" customFormat="1" ht="17.399999999999999" x14ac:dyDescent="0.25">
      <c r="A7" s="1">
        <v>4</v>
      </c>
      <c r="B7" s="1" t="s">
        <v>30</v>
      </c>
      <c r="C7" s="1" t="s">
        <v>26</v>
      </c>
    </row>
    <row r="8" spans="1:3" s="1" customFormat="1" ht="17.399999999999999" x14ac:dyDescent="0.25">
      <c r="A8" s="1">
        <v>5</v>
      </c>
      <c r="B8" s="1" t="s">
        <v>31</v>
      </c>
      <c r="C8" s="1" t="s">
        <v>28</v>
      </c>
    </row>
    <row r="9" spans="1:3" s="1" customFormat="1" ht="17.399999999999999" x14ac:dyDescent="0.25">
      <c r="A9" s="1">
        <v>6</v>
      </c>
      <c r="B9" s="1" t="s">
        <v>32</v>
      </c>
      <c r="C9" s="1" t="s">
        <v>28</v>
      </c>
    </row>
    <row r="10" spans="1:3" s="1" customFormat="1" ht="17.399999999999999" x14ac:dyDescent="0.25">
      <c r="A10" s="1">
        <v>7</v>
      </c>
      <c r="B10" s="1" t="s">
        <v>33</v>
      </c>
      <c r="C10" s="1" t="s">
        <v>28</v>
      </c>
    </row>
    <row r="11" spans="1:3" s="1" customFormat="1" ht="17.399999999999999" x14ac:dyDescent="0.25">
      <c r="A11" s="1">
        <v>8</v>
      </c>
      <c r="B11" s="1" t="s">
        <v>34</v>
      </c>
      <c r="C11" s="1" t="s">
        <v>26</v>
      </c>
    </row>
    <row r="12" spans="1:3" s="1" customFormat="1" ht="17.399999999999999" x14ac:dyDescent="0.25">
      <c r="A12" s="1">
        <v>9</v>
      </c>
      <c r="B12" s="1" t="s">
        <v>35</v>
      </c>
      <c r="C12" s="1" t="s">
        <v>36</v>
      </c>
    </row>
    <row r="13" spans="1:3" s="1" customFormat="1" ht="17.399999999999999" x14ac:dyDescent="0.25">
      <c r="A13" s="1">
        <f>10</f>
        <v>10</v>
      </c>
      <c r="B13" s="1" t="s">
        <v>37</v>
      </c>
      <c r="C13" s="1" t="s">
        <v>28</v>
      </c>
    </row>
    <row r="14" spans="1:3" s="1" customFormat="1" ht="17.399999999999999" x14ac:dyDescent="0.25">
      <c r="A14" s="1">
        <f>10</f>
        <v>10</v>
      </c>
      <c r="B14" s="1" t="s">
        <v>38</v>
      </c>
      <c r="C14" s="1" t="s">
        <v>28</v>
      </c>
    </row>
    <row r="15" spans="1:3" s="1" customFormat="1" ht="17.399999999999999" x14ac:dyDescent="0.25">
      <c r="A15" s="1">
        <v>12</v>
      </c>
      <c r="B15" s="1" t="s">
        <v>39</v>
      </c>
      <c r="C15" s="1" t="s">
        <v>28</v>
      </c>
    </row>
    <row r="16" spans="1:3" s="1" customFormat="1" ht="17.399999999999999" x14ac:dyDescent="0.25">
      <c r="A16" s="1">
        <v>13</v>
      </c>
      <c r="B16" s="1" t="s">
        <v>40</v>
      </c>
      <c r="C16" s="1" t="s">
        <v>28</v>
      </c>
    </row>
    <row r="17" spans="1:3" s="1" customFormat="1" ht="17.399999999999999" x14ac:dyDescent="0.25">
      <c r="A17" s="1">
        <v>14</v>
      </c>
      <c r="B17" s="1" t="s">
        <v>41</v>
      </c>
      <c r="C17" s="1" t="s">
        <v>28</v>
      </c>
    </row>
    <row r="18" spans="1:3" s="1" customFormat="1" ht="17.399999999999999" x14ac:dyDescent="0.25">
      <c r="A18" s="1">
        <v>15</v>
      </c>
      <c r="B18" s="1" t="s">
        <v>42</v>
      </c>
      <c r="C18" s="1" t="s">
        <v>26</v>
      </c>
    </row>
    <row r="19" spans="1:3" s="1" customFormat="1" ht="17.399999999999999" x14ac:dyDescent="0.25">
      <c r="A19" s="1">
        <v>16</v>
      </c>
      <c r="B19" s="1" t="s">
        <v>43</v>
      </c>
      <c r="C19" s="1" t="s">
        <v>28</v>
      </c>
    </row>
    <row r="20" spans="1:3" s="1" customFormat="1" ht="17.399999999999999" x14ac:dyDescent="0.25">
      <c r="A20" s="1">
        <v>17</v>
      </c>
      <c r="B20" s="1" t="s">
        <v>44</v>
      </c>
      <c r="C20" s="1" t="s">
        <v>28</v>
      </c>
    </row>
    <row r="21" spans="1:3" s="1" customFormat="1" ht="17.399999999999999" x14ac:dyDescent="0.25">
      <c r="A21" s="1">
        <v>18</v>
      </c>
      <c r="B21" s="1" t="s">
        <v>45</v>
      </c>
      <c r="C21" s="1" t="s">
        <v>28</v>
      </c>
    </row>
    <row r="22" spans="1:3" s="1" customFormat="1" ht="17.399999999999999" x14ac:dyDescent="0.25">
      <c r="A22" s="1">
        <v>19</v>
      </c>
      <c r="B22" s="1" t="s">
        <v>46</v>
      </c>
      <c r="C22" s="1" t="s">
        <v>28</v>
      </c>
    </row>
    <row r="23" spans="1:3" s="1" customFormat="1" ht="17.399999999999999" x14ac:dyDescent="0.25">
      <c r="A23" s="1">
        <v>20</v>
      </c>
      <c r="B23" s="1" t="s">
        <v>47</v>
      </c>
      <c r="C23" s="1" t="s">
        <v>28</v>
      </c>
    </row>
    <row r="24" spans="1:3" s="1" customFormat="1" ht="17.399999999999999" x14ac:dyDescent="0.25">
      <c r="A24" s="1">
        <v>21</v>
      </c>
      <c r="B24" s="1" t="s">
        <v>48</v>
      </c>
      <c r="C24" s="1" t="s">
        <v>28</v>
      </c>
    </row>
    <row r="25" spans="1:3" s="1" customFormat="1" ht="17.399999999999999" x14ac:dyDescent="0.25">
      <c r="A25" s="1">
        <v>22</v>
      </c>
      <c r="B25" s="1" t="s">
        <v>49</v>
      </c>
      <c r="C25" s="1" t="s">
        <v>50</v>
      </c>
    </row>
    <row r="26" spans="1:3" s="1" customFormat="1" ht="17.399999999999999" x14ac:dyDescent="0.25">
      <c r="A26" s="1">
        <v>23</v>
      </c>
      <c r="B26" s="1" t="s">
        <v>51</v>
      </c>
      <c r="C26" s="1" t="s">
        <v>28</v>
      </c>
    </row>
    <row r="27" spans="1:3" s="1" customFormat="1" ht="17.399999999999999" x14ac:dyDescent="0.25">
      <c r="A27" s="1">
        <v>24</v>
      </c>
      <c r="B27" s="1" t="s">
        <v>52</v>
      </c>
      <c r="C27" s="1" t="s">
        <v>53</v>
      </c>
    </row>
    <row r="28" spans="1:3" s="1" customFormat="1" ht="17.399999999999999" x14ac:dyDescent="0.25">
      <c r="A28" s="1">
        <f>25</f>
        <v>25</v>
      </c>
      <c r="B28" s="1" t="s">
        <v>54</v>
      </c>
      <c r="C28" s="1" t="s">
        <v>26</v>
      </c>
    </row>
    <row r="29" spans="1:3" s="1" customFormat="1" ht="17.399999999999999" x14ac:dyDescent="0.25">
      <c r="A29" s="1">
        <f>25</f>
        <v>25</v>
      </c>
      <c r="B29" s="1" t="s">
        <v>55</v>
      </c>
      <c r="C29" s="1" t="s">
        <v>28</v>
      </c>
    </row>
    <row r="30" spans="1:3" s="1" customFormat="1" ht="17.399999999999999" x14ac:dyDescent="0.25">
      <c r="A30" s="1">
        <v>27</v>
      </c>
      <c r="B30" s="1" t="s">
        <v>56</v>
      </c>
      <c r="C30" s="1" t="s">
        <v>26</v>
      </c>
    </row>
    <row r="31" spans="1:3" s="1" customFormat="1" ht="17.399999999999999" x14ac:dyDescent="0.25">
      <c r="A31" s="1">
        <v>28</v>
      </c>
      <c r="B31" s="1" t="s">
        <v>57</v>
      </c>
      <c r="C31" s="1" t="s">
        <v>58</v>
      </c>
    </row>
    <row r="32" spans="1:3" s="1" customFormat="1" ht="17.399999999999999" x14ac:dyDescent="0.25">
      <c r="A32" s="1">
        <v>29</v>
      </c>
      <c r="B32" s="1" t="s">
        <v>59</v>
      </c>
      <c r="C32" s="1" t="s">
        <v>60</v>
      </c>
    </row>
    <row r="33" spans="1:3" s="1" customFormat="1" ht="17.399999999999999" x14ac:dyDescent="0.25">
      <c r="A33" s="1">
        <f>30</f>
        <v>30</v>
      </c>
      <c r="B33" s="1" t="s">
        <v>250</v>
      </c>
      <c r="C33" s="1" t="s">
        <v>36</v>
      </c>
    </row>
    <row r="34" spans="1:3" s="1" customFormat="1" ht="17.399999999999999" x14ac:dyDescent="0.25">
      <c r="A34" s="1">
        <f>30</f>
        <v>30</v>
      </c>
      <c r="B34" s="1" t="s">
        <v>61</v>
      </c>
      <c r="C34" s="1" t="s">
        <v>62</v>
      </c>
    </row>
    <row r="35" spans="1:3" s="1" customFormat="1" ht="17.399999999999999" x14ac:dyDescent="0.25">
      <c r="A35" s="1">
        <v>32</v>
      </c>
      <c r="B35" s="1" t="s">
        <v>63</v>
      </c>
      <c r="C35" s="1" t="s">
        <v>28</v>
      </c>
    </row>
    <row r="36" spans="1:3" s="1" customFormat="1" ht="17.399999999999999" x14ac:dyDescent="0.25">
      <c r="A36" s="1">
        <f>33</f>
        <v>33</v>
      </c>
      <c r="B36" s="1" t="s">
        <v>64</v>
      </c>
      <c r="C36" s="1" t="s">
        <v>28</v>
      </c>
    </row>
    <row r="37" spans="1:3" s="1" customFormat="1" ht="17.399999999999999" x14ac:dyDescent="0.25">
      <c r="A37" s="1">
        <f>33</f>
        <v>33</v>
      </c>
      <c r="B37" s="1" t="s">
        <v>65</v>
      </c>
      <c r="C37" s="1" t="s">
        <v>66</v>
      </c>
    </row>
    <row r="38" spans="1:3" s="1" customFormat="1" ht="17.399999999999999" x14ac:dyDescent="0.25">
      <c r="A38" s="1">
        <v>35</v>
      </c>
      <c r="B38" s="1" t="s">
        <v>67</v>
      </c>
      <c r="C38" s="1" t="s">
        <v>60</v>
      </c>
    </row>
    <row r="39" spans="1:3" s="1" customFormat="1" ht="17.399999999999999" x14ac:dyDescent="0.25">
      <c r="A39" s="1">
        <f>36</f>
        <v>36</v>
      </c>
      <c r="B39" s="1" t="s">
        <v>68</v>
      </c>
      <c r="C39" s="1" t="s">
        <v>50</v>
      </c>
    </row>
    <row r="40" spans="1:3" s="1" customFormat="1" ht="17.399999999999999" x14ac:dyDescent="0.25">
      <c r="A40" s="1">
        <f>36</f>
        <v>36</v>
      </c>
      <c r="B40" s="1" t="s">
        <v>69</v>
      </c>
      <c r="C40" s="1" t="s">
        <v>28</v>
      </c>
    </row>
    <row r="41" spans="1:3" s="1" customFormat="1" ht="17.399999999999999" x14ac:dyDescent="0.25">
      <c r="A41" s="1">
        <f>36</f>
        <v>36</v>
      </c>
      <c r="B41" s="1" t="s">
        <v>70</v>
      </c>
      <c r="C41" s="1" t="s">
        <v>26</v>
      </c>
    </row>
    <row r="42" spans="1:3" s="1" customFormat="1" ht="17.399999999999999" x14ac:dyDescent="0.25">
      <c r="A42" s="1">
        <v>39</v>
      </c>
      <c r="B42" s="1" t="s">
        <v>71</v>
      </c>
      <c r="C42" s="1" t="s">
        <v>72</v>
      </c>
    </row>
    <row r="43" spans="1:3" s="1" customFormat="1" ht="17.399999999999999" x14ac:dyDescent="0.25">
      <c r="A43" s="1">
        <v>40</v>
      </c>
      <c r="B43" s="1" t="s">
        <v>73</v>
      </c>
      <c r="C43" s="1" t="s">
        <v>74</v>
      </c>
    </row>
    <row r="44" spans="1:3" s="1" customFormat="1" ht="17.399999999999999" x14ac:dyDescent="0.25">
      <c r="A44" s="1">
        <v>41</v>
      </c>
      <c r="B44" s="1" t="s">
        <v>75</v>
      </c>
      <c r="C44" s="1" t="s">
        <v>28</v>
      </c>
    </row>
    <row r="45" spans="1:3" s="1" customFormat="1" ht="17.399999999999999" x14ac:dyDescent="0.25">
      <c r="A45" s="1">
        <v>42</v>
      </c>
      <c r="B45" s="1" t="s">
        <v>76</v>
      </c>
      <c r="C45" s="1" t="s">
        <v>50</v>
      </c>
    </row>
    <row r="46" spans="1:3" s="1" customFormat="1" ht="17.399999999999999" x14ac:dyDescent="0.25">
      <c r="A46" s="1">
        <f>43</f>
        <v>43</v>
      </c>
      <c r="B46" s="1" t="s">
        <v>77</v>
      </c>
      <c r="C46" s="1" t="s">
        <v>62</v>
      </c>
    </row>
    <row r="47" spans="1:3" s="1" customFormat="1" ht="17.399999999999999" x14ac:dyDescent="0.25">
      <c r="A47" s="1">
        <f>43</f>
        <v>43</v>
      </c>
      <c r="B47" s="1" t="s">
        <v>78</v>
      </c>
      <c r="C47" s="1" t="s">
        <v>79</v>
      </c>
    </row>
    <row r="48" spans="1:3" s="1" customFormat="1" ht="17.399999999999999" x14ac:dyDescent="0.25">
      <c r="A48" s="1">
        <v>45</v>
      </c>
      <c r="B48" s="1" t="s">
        <v>80</v>
      </c>
      <c r="C48" s="1" t="s">
        <v>28</v>
      </c>
    </row>
    <row r="49" spans="1:3" s="1" customFormat="1" ht="17.399999999999999" x14ac:dyDescent="0.25">
      <c r="A49" s="1">
        <v>46</v>
      </c>
      <c r="B49" s="1" t="s">
        <v>81</v>
      </c>
      <c r="C49" s="1" t="s">
        <v>62</v>
      </c>
    </row>
    <row r="50" spans="1:3" s="1" customFormat="1" ht="17.399999999999999" x14ac:dyDescent="0.25">
      <c r="A50" s="1">
        <v>47</v>
      </c>
      <c r="B50" s="1" t="s">
        <v>82</v>
      </c>
      <c r="C50" s="1" t="s">
        <v>66</v>
      </c>
    </row>
    <row r="51" spans="1:3" s="1" customFormat="1" ht="17.399999999999999" x14ac:dyDescent="0.25">
      <c r="A51" s="1">
        <v>48</v>
      </c>
      <c r="B51" s="1" t="s">
        <v>83</v>
      </c>
      <c r="C51" s="1" t="s">
        <v>28</v>
      </c>
    </row>
    <row r="52" spans="1:3" s="1" customFormat="1" ht="17.399999999999999" x14ac:dyDescent="0.25">
      <c r="A52" s="1">
        <v>49</v>
      </c>
      <c r="B52" s="1" t="s">
        <v>84</v>
      </c>
      <c r="C52" s="1" t="s">
        <v>79</v>
      </c>
    </row>
    <row r="53" spans="1:3" s="1" customFormat="1" ht="17.399999999999999" x14ac:dyDescent="0.25">
      <c r="A53" s="1">
        <v>50</v>
      </c>
      <c r="B53" s="1" t="s">
        <v>85</v>
      </c>
      <c r="C53" s="1" t="s">
        <v>28</v>
      </c>
    </row>
    <row r="54" spans="1:3" s="1" customFormat="1" ht="17.399999999999999" x14ac:dyDescent="0.25">
      <c r="A54" s="1">
        <f>51</f>
        <v>51</v>
      </c>
      <c r="B54" s="1" t="s">
        <v>86</v>
      </c>
      <c r="C54" s="1" t="s">
        <v>28</v>
      </c>
    </row>
    <row r="55" spans="1:3" s="1" customFormat="1" ht="17.399999999999999" x14ac:dyDescent="0.25">
      <c r="A55" s="1">
        <f>51</f>
        <v>51</v>
      </c>
      <c r="B55" s="1" t="s">
        <v>87</v>
      </c>
      <c r="C55" s="1" t="s">
        <v>28</v>
      </c>
    </row>
    <row r="56" spans="1:3" s="1" customFormat="1" ht="17.399999999999999" x14ac:dyDescent="0.25">
      <c r="A56" s="1">
        <v>53</v>
      </c>
      <c r="B56" s="1" t="s">
        <v>88</v>
      </c>
      <c r="C56" s="1" t="s">
        <v>28</v>
      </c>
    </row>
    <row r="57" spans="1:3" s="1" customFormat="1" ht="17.399999999999999" x14ac:dyDescent="0.25">
      <c r="A57" s="1">
        <v>54</v>
      </c>
      <c r="B57" s="1" t="s">
        <v>89</v>
      </c>
      <c r="C57" s="1" t="s">
        <v>53</v>
      </c>
    </row>
    <row r="58" spans="1:3" s="1" customFormat="1" ht="17.399999999999999" x14ac:dyDescent="0.25">
      <c r="A58" s="1">
        <v>55</v>
      </c>
      <c r="B58" s="1" t="s">
        <v>90</v>
      </c>
      <c r="C58" s="1" t="s">
        <v>26</v>
      </c>
    </row>
    <row r="59" spans="1:3" s="1" customFormat="1" ht="17.399999999999999" x14ac:dyDescent="0.25">
      <c r="A59" s="1">
        <v>56</v>
      </c>
      <c r="B59" s="1" t="s">
        <v>91</v>
      </c>
      <c r="C59" s="1" t="s">
        <v>28</v>
      </c>
    </row>
    <row r="60" spans="1:3" s="1" customFormat="1" ht="17.399999999999999" x14ac:dyDescent="0.25">
      <c r="A60" s="1">
        <f>57</f>
        <v>57</v>
      </c>
      <c r="B60" s="1" t="s">
        <v>92</v>
      </c>
      <c r="C60" s="1" t="s">
        <v>62</v>
      </c>
    </row>
    <row r="61" spans="1:3" s="1" customFormat="1" ht="17.399999999999999" x14ac:dyDescent="0.25">
      <c r="A61" s="1">
        <f>57</f>
        <v>57</v>
      </c>
      <c r="B61" s="1" t="s">
        <v>93</v>
      </c>
      <c r="C61" s="1" t="s">
        <v>28</v>
      </c>
    </row>
    <row r="62" spans="1:3" s="1" customFormat="1" ht="17.399999999999999" x14ac:dyDescent="0.25">
      <c r="A62" s="1">
        <v>59</v>
      </c>
      <c r="B62" s="1" t="s">
        <v>94</v>
      </c>
      <c r="C62" s="1" t="s">
        <v>95</v>
      </c>
    </row>
    <row r="63" spans="1:3" s="1" customFormat="1" ht="17.399999999999999" x14ac:dyDescent="0.25">
      <c r="A63" s="1">
        <f>60</f>
        <v>60</v>
      </c>
      <c r="B63" s="1" t="s">
        <v>96</v>
      </c>
      <c r="C63" s="1" t="s">
        <v>66</v>
      </c>
    </row>
    <row r="64" spans="1:3" s="1" customFormat="1" ht="17.399999999999999" x14ac:dyDescent="0.25">
      <c r="A64" s="1">
        <f>60</f>
        <v>60</v>
      </c>
      <c r="B64" s="1" t="s">
        <v>97</v>
      </c>
      <c r="C64" s="1" t="s">
        <v>28</v>
      </c>
    </row>
    <row r="65" spans="1:3" s="1" customFormat="1" ht="17.399999999999999" x14ac:dyDescent="0.25">
      <c r="A65" s="1">
        <f>60</f>
        <v>60</v>
      </c>
      <c r="B65" s="1" t="s">
        <v>98</v>
      </c>
      <c r="C65" s="1" t="s">
        <v>66</v>
      </c>
    </row>
    <row r="66" spans="1:3" s="1" customFormat="1" ht="17.399999999999999" x14ac:dyDescent="0.25">
      <c r="A66" s="1">
        <v>63</v>
      </c>
      <c r="B66" s="1" t="s">
        <v>99</v>
      </c>
      <c r="C66" s="1" t="s">
        <v>95</v>
      </c>
    </row>
    <row r="67" spans="1:3" s="1" customFormat="1" ht="17.399999999999999" x14ac:dyDescent="0.25">
      <c r="A67" s="1">
        <v>64</v>
      </c>
      <c r="B67" s="1" t="s">
        <v>100</v>
      </c>
      <c r="C67" s="1" t="s">
        <v>28</v>
      </c>
    </row>
    <row r="68" spans="1:3" s="1" customFormat="1" ht="17.399999999999999" x14ac:dyDescent="0.25">
      <c r="A68" s="1">
        <v>65</v>
      </c>
      <c r="B68" s="1" t="s">
        <v>101</v>
      </c>
      <c r="C68" s="1" t="s">
        <v>95</v>
      </c>
    </row>
    <row r="69" spans="1:3" s="1" customFormat="1" ht="17.399999999999999" x14ac:dyDescent="0.25">
      <c r="A69" s="1">
        <v>66</v>
      </c>
      <c r="B69" s="1" t="s">
        <v>251</v>
      </c>
      <c r="C69" s="1" t="s">
        <v>102</v>
      </c>
    </row>
    <row r="70" spans="1:3" s="1" customFormat="1" ht="17.399999999999999" x14ac:dyDescent="0.25">
      <c r="A70" s="1">
        <v>67</v>
      </c>
      <c r="B70" s="1" t="s">
        <v>103</v>
      </c>
      <c r="C70" s="1" t="s">
        <v>28</v>
      </c>
    </row>
    <row r="71" spans="1:3" s="1" customFormat="1" ht="17.399999999999999" x14ac:dyDescent="0.25">
      <c r="A71" s="1">
        <v>68</v>
      </c>
      <c r="B71" s="1" t="s">
        <v>104</v>
      </c>
      <c r="C71" s="1" t="s">
        <v>28</v>
      </c>
    </row>
    <row r="72" spans="1:3" s="1" customFormat="1" ht="17.399999999999999" x14ac:dyDescent="0.25">
      <c r="A72" s="1">
        <v>69</v>
      </c>
      <c r="B72" s="1" t="s">
        <v>105</v>
      </c>
      <c r="C72" s="1" t="s">
        <v>95</v>
      </c>
    </row>
    <row r="73" spans="1:3" s="1" customFormat="1" ht="17.399999999999999" x14ac:dyDescent="0.25">
      <c r="A73" s="1">
        <v>70</v>
      </c>
      <c r="B73" s="1" t="s">
        <v>106</v>
      </c>
      <c r="C73" s="1" t="s">
        <v>28</v>
      </c>
    </row>
    <row r="74" spans="1:3" s="1" customFormat="1" ht="17.399999999999999" x14ac:dyDescent="0.25">
      <c r="A74" s="1">
        <v>71</v>
      </c>
      <c r="B74" s="1" t="s">
        <v>107</v>
      </c>
      <c r="C74" s="1" t="s">
        <v>26</v>
      </c>
    </row>
    <row r="75" spans="1:3" s="1" customFormat="1" ht="17.399999999999999" x14ac:dyDescent="0.25">
      <c r="A75" s="1">
        <f>72</f>
        <v>72</v>
      </c>
      <c r="B75" s="1" t="s">
        <v>108</v>
      </c>
      <c r="C75" s="1" t="s">
        <v>28</v>
      </c>
    </row>
    <row r="76" spans="1:3" s="1" customFormat="1" ht="17.399999999999999" x14ac:dyDescent="0.25">
      <c r="A76" s="1">
        <f>72</f>
        <v>72</v>
      </c>
      <c r="B76" s="1" t="s">
        <v>109</v>
      </c>
      <c r="C76" s="1" t="s">
        <v>110</v>
      </c>
    </row>
    <row r="77" spans="1:3" s="1" customFormat="1" ht="17.399999999999999" x14ac:dyDescent="0.25">
      <c r="A77" s="1">
        <v>74</v>
      </c>
      <c r="B77" s="1" t="s">
        <v>111</v>
      </c>
      <c r="C77" s="1" t="s">
        <v>66</v>
      </c>
    </row>
    <row r="78" spans="1:3" s="1" customFormat="1" ht="17.399999999999999" x14ac:dyDescent="0.25">
      <c r="A78" s="1">
        <v>75</v>
      </c>
      <c r="B78" s="1" t="s">
        <v>112</v>
      </c>
      <c r="C78" s="1" t="s">
        <v>62</v>
      </c>
    </row>
    <row r="79" spans="1:3" s="1" customFormat="1" ht="17.399999999999999" x14ac:dyDescent="0.25">
      <c r="A79" s="1">
        <v>76</v>
      </c>
      <c r="B79" s="1" t="s">
        <v>113</v>
      </c>
      <c r="C79" s="1" t="s">
        <v>79</v>
      </c>
    </row>
    <row r="80" spans="1:3" s="1" customFormat="1" ht="17.399999999999999" x14ac:dyDescent="0.25">
      <c r="A80" s="1">
        <v>77</v>
      </c>
      <c r="B80" s="1" t="s">
        <v>114</v>
      </c>
      <c r="C80" s="1" t="s">
        <v>95</v>
      </c>
    </row>
    <row r="81" spans="1:3" s="1" customFormat="1" ht="17.399999999999999" x14ac:dyDescent="0.25">
      <c r="A81" s="1">
        <f>78</f>
        <v>78</v>
      </c>
      <c r="B81" s="1" t="s">
        <v>115</v>
      </c>
      <c r="C81" s="1" t="s">
        <v>66</v>
      </c>
    </row>
    <row r="82" spans="1:3" s="1" customFormat="1" ht="17.399999999999999" x14ac:dyDescent="0.25">
      <c r="A82" s="1">
        <f>78</f>
        <v>78</v>
      </c>
      <c r="B82" s="1" t="s">
        <v>116</v>
      </c>
      <c r="C82" s="1" t="s">
        <v>62</v>
      </c>
    </row>
    <row r="83" spans="1:3" s="1" customFormat="1" ht="17.399999999999999" x14ac:dyDescent="0.25">
      <c r="A83" s="1">
        <f>80</f>
        <v>80</v>
      </c>
      <c r="B83" s="1" t="s">
        <v>117</v>
      </c>
      <c r="C83" s="1" t="s">
        <v>95</v>
      </c>
    </row>
    <row r="84" spans="1:3" s="1" customFormat="1" ht="17.399999999999999" x14ac:dyDescent="0.25">
      <c r="A84" s="1">
        <f>80</f>
        <v>80</v>
      </c>
      <c r="B84" s="1" t="s">
        <v>118</v>
      </c>
      <c r="C84" s="1" t="s">
        <v>28</v>
      </c>
    </row>
    <row r="85" spans="1:3" s="1" customFormat="1" ht="17.399999999999999" x14ac:dyDescent="0.25">
      <c r="A85" s="1">
        <f>82</f>
        <v>82</v>
      </c>
      <c r="B85" s="1" t="s">
        <v>119</v>
      </c>
      <c r="C85" s="1" t="s">
        <v>28</v>
      </c>
    </row>
    <row r="86" spans="1:3" s="1" customFormat="1" ht="17.399999999999999" x14ac:dyDescent="0.25">
      <c r="A86" s="1">
        <f>82</f>
        <v>82</v>
      </c>
      <c r="B86" s="1" t="s">
        <v>120</v>
      </c>
      <c r="C86" s="1" t="s">
        <v>28</v>
      </c>
    </row>
    <row r="87" spans="1:3" s="1" customFormat="1" ht="17.399999999999999" x14ac:dyDescent="0.25">
      <c r="A87" s="1">
        <f>82</f>
        <v>82</v>
      </c>
      <c r="B87" s="1" t="s">
        <v>121</v>
      </c>
      <c r="C87" s="1" t="s">
        <v>62</v>
      </c>
    </row>
    <row r="88" spans="1:3" s="1" customFormat="1" ht="17.399999999999999" x14ac:dyDescent="0.25">
      <c r="A88" s="1">
        <f>82</f>
        <v>82</v>
      </c>
      <c r="B88" s="1" t="s">
        <v>122</v>
      </c>
      <c r="C88" s="1" t="s">
        <v>26</v>
      </c>
    </row>
    <row r="89" spans="1:3" s="1" customFormat="1" ht="17.399999999999999" x14ac:dyDescent="0.25">
      <c r="A89" s="1">
        <v>86</v>
      </c>
      <c r="B89" s="1" t="s">
        <v>123</v>
      </c>
      <c r="C89" s="1" t="s">
        <v>95</v>
      </c>
    </row>
    <row r="90" spans="1:3" s="1" customFormat="1" ht="17.399999999999999" x14ac:dyDescent="0.25">
      <c r="A90" s="1">
        <v>87</v>
      </c>
      <c r="B90" s="1" t="s">
        <v>124</v>
      </c>
      <c r="C90" s="1" t="s">
        <v>28</v>
      </c>
    </row>
    <row r="91" spans="1:3" s="1" customFormat="1" ht="17.399999999999999" x14ac:dyDescent="0.25">
      <c r="A91" s="1">
        <v>88</v>
      </c>
      <c r="B91" s="1" t="s">
        <v>125</v>
      </c>
      <c r="C91" s="1" t="s">
        <v>26</v>
      </c>
    </row>
    <row r="92" spans="1:3" s="1" customFormat="1" ht="17.399999999999999" x14ac:dyDescent="0.25">
      <c r="A92" s="1">
        <f>89</f>
        <v>89</v>
      </c>
      <c r="B92" s="1" t="s">
        <v>126</v>
      </c>
      <c r="C92" s="1" t="s">
        <v>110</v>
      </c>
    </row>
    <row r="93" spans="1:3" s="1" customFormat="1" ht="17.399999999999999" x14ac:dyDescent="0.25">
      <c r="A93" s="1">
        <f>89</f>
        <v>89</v>
      </c>
      <c r="B93" s="1" t="s">
        <v>127</v>
      </c>
      <c r="C93" s="1" t="s">
        <v>62</v>
      </c>
    </row>
    <row r="94" spans="1:3" s="1" customFormat="1" ht="17.399999999999999" x14ac:dyDescent="0.25">
      <c r="A94" s="1">
        <f>91</f>
        <v>91</v>
      </c>
      <c r="B94" s="1" t="s">
        <v>128</v>
      </c>
      <c r="C94" s="1" t="s">
        <v>129</v>
      </c>
    </row>
    <row r="95" spans="1:3" s="1" customFormat="1" ht="17.399999999999999" x14ac:dyDescent="0.25">
      <c r="A95" s="1">
        <f>91</f>
        <v>91</v>
      </c>
      <c r="B95" s="1" t="s">
        <v>130</v>
      </c>
      <c r="C95" s="1" t="s">
        <v>72</v>
      </c>
    </row>
    <row r="96" spans="1:3" s="1" customFormat="1" ht="17.399999999999999" x14ac:dyDescent="0.25">
      <c r="A96" s="1">
        <v>93</v>
      </c>
      <c r="B96" s="1" t="s">
        <v>131</v>
      </c>
      <c r="C96" s="1" t="s">
        <v>58</v>
      </c>
    </row>
    <row r="97" spans="1:3" s="1" customFormat="1" ht="17.399999999999999" x14ac:dyDescent="0.25">
      <c r="A97" s="1">
        <v>94</v>
      </c>
      <c r="B97" s="1" t="s">
        <v>132</v>
      </c>
      <c r="C97" s="1" t="s">
        <v>95</v>
      </c>
    </row>
    <row r="98" spans="1:3" s="1" customFormat="1" ht="17.399999999999999" x14ac:dyDescent="0.25">
      <c r="A98" s="1">
        <v>95</v>
      </c>
      <c r="B98" s="1" t="s">
        <v>133</v>
      </c>
      <c r="C98" s="1" t="s">
        <v>62</v>
      </c>
    </row>
    <row r="99" spans="1:3" s="1" customFormat="1" ht="17.399999999999999" x14ac:dyDescent="0.25">
      <c r="A99" s="1">
        <f>96</f>
        <v>96</v>
      </c>
      <c r="B99" s="1" t="s">
        <v>134</v>
      </c>
      <c r="C99" s="1" t="s">
        <v>26</v>
      </c>
    </row>
    <row r="100" spans="1:3" s="1" customFormat="1" ht="17.399999999999999" x14ac:dyDescent="0.25">
      <c r="A100" s="1">
        <f>96</f>
        <v>96</v>
      </c>
      <c r="B100" s="1" t="s">
        <v>135</v>
      </c>
      <c r="C100" s="1" t="s">
        <v>58</v>
      </c>
    </row>
    <row r="101" spans="1:3" s="1" customFormat="1" ht="17.399999999999999" x14ac:dyDescent="0.25">
      <c r="A101" s="1">
        <f>98</f>
        <v>98</v>
      </c>
      <c r="B101" s="1" t="s">
        <v>136</v>
      </c>
      <c r="C101" s="1" t="s">
        <v>137</v>
      </c>
    </row>
    <row r="102" spans="1:3" s="1" customFormat="1" ht="17.399999999999999" x14ac:dyDescent="0.25">
      <c r="A102" s="1">
        <f>98</f>
        <v>98</v>
      </c>
      <c r="B102" s="1" t="s">
        <v>138</v>
      </c>
      <c r="C102" s="1" t="s">
        <v>36</v>
      </c>
    </row>
    <row r="103" spans="1:3" s="1" customFormat="1" ht="17.399999999999999" x14ac:dyDescent="0.25">
      <c r="A103" s="1">
        <f>98</f>
        <v>98</v>
      </c>
      <c r="B103" s="1" t="s">
        <v>139</v>
      </c>
      <c r="C103" s="1" t="s">
        <v>28</v>
      </c>
    </row>
    <row r="104" spans="1:3" s="1" customFormat="1" ht="17.399999999999999" x14ac:dyDescent="0.25">
      <c r="A104" s="1">
        <v>101</v>
      </c>
      <c r="B104" s="1" t="s">
        <v>140</v>
      </c>
      <c r="C104" s="1" t="s">
        <v>28</v>
      </c>
    </row>
    <row r="105" spans="1:3" s="1" customFormat="1" ht="17.399999999999999" x14ac:dyDescent="0.25">
      <c r="A105" s="1">
        <v>102</v>
      </c>
      <c r="B105" s="1" t="s">
        <v>141</v>
      </c>
      <c r="C105" s="1" t="s">
        <v>62</v>
      </c>
    </row>
    <row r="106" spans="1:3" s="1" customFormat="1" ht="17.399999999999999" x14ac:dyDescent="0.25">
      <c r="A106" s="1">
        <v>103</v>
      </c>
      <c r="B106" s="1" t="s">
        <v>142</v>
      </c>
      <c r="C106" s="1" t="s">
        <v>50</v>
      </c>
    </row>
    <row r="107" spans="1:3" s="1" customFormat="1" ht="17.399999999999999" x14ac:dyDescent="0.25">
      <c r="A107" s="1">
        <f>104</f>
        <v>104</v>
      </c>
      <c r="B107" s="1" t="s">
        <v>143</v>
      </c>
      <c r="C107" s="1" t="s">
        <v>28</v>
      </c>
    </row>
    <row r="108" spans="1:3" s="1" customFormat="1" ht="17.399999999999999" x14ac:dyDescent="0.25">
      <c r="A108" s="1">
        <f>104</f>
        <v>104</v>
      </c>
      <c r="B108" s="1" t="s">
        <v>144</v>
      </c>
      <c r="C108" s="1" t="s">
        <v>110</v>
      </c>
    </row>
    <row r="109" spans="1:3" s="1" customFormat="1" ht="17.399999999999999" x14ac:dyDescent="0.25">
      <c r="A109" s="1">
        <v>106</v>
      </c>
      <c r="B109" s="1" t="s">
        <v>145</v>
      </c>
      <c r="C109" s="1" t="s">
        <v>36</v>
      </c>
    </row>
    <row r="110" spans="1:3" s="1" customFormat="1" ht="17.399999999999999" x14ac:dyDescent="0.25">
      <c r="A110" s="1">
        <v>107</v>
      </c>
      <c r="B110" s="1" t="s">
        <v>146</v>
      </c>
      <c r="C110" s="1" t="s">
        <v>50</v>
      </c>
    </row>
    <row r="111" spans="1:3" s="1" customFormat="1" ht="17.399999999999999" x14ac:dyDescent="0.25">
      <c r="A111" s="1">
        <v>108</v>
      </c>
      <c r="B111" s="1" t="s">
        <v>147</v>
      </c>
      <c r="C111" s="1" t="s">
        <v>28</v>
      </c>
    </row>
    <row r="112" spans="1:3" s="1" customFormat="1" ht="17.399999999999999" x14ac:dyDescent="0.25">
      <c r="A112" s="1">
        <v>109</v>
      </c>
      <c r="B112" s="1" t="s">
        <v>148</v>
      </c>
      <c r="C112" s="1" t="s">
        <v>26</v>
      </c>
    </row>
    <row r="113" spans="1:3" s="1" customFormat="1" ht="17.399999999999999" x14ac:dyDescent="0.25">
      <c r="A113" s="1">
        <f>110</f>
        <v>110</v>
      </c>
      <c r="B113" s="1" t="s">
        <v>149</v>
      </c>
      <c r="C113" s="1" t="s">
        <v>36</v>
      </c>
    </row>
    <row r="114" spans="1:3" s="1" customFormat="1" ht="17.399999999999999" x14ac:dyDescent="0.25">
      <c r="A114" s="1">
        <f>110</f>
        <v>110</v>
      </c>
      <c r="B114" s="1" t="s">
        <v>150</v>
      </c>
      <c r="C114" s="1" t="s">
        <v>26</v>
      </c>
    </row>
    <row r="115" spans="1:3" s="1" customFormat="1" ht="17.399999999999999" x14ac:dyDescent="0.25">
      <c r="A115" s="1">
        <v>112</v>
      </c>
      <c r="B115" s="1" t="s">
        <v>252</v>
      </c>
      <c r="C115" s="1" t="s">
        <v>62</v>
      </c>
    </row>
    <row r="116" spans="1:3" s="1" customFormat="1" ht="17.399999999999999" x14ac:dyDescent="0.25">
      <c r="A116" s="1">
        <f>113</f>
        <v>113</v>
      </c>
      <c r="B116" s="1" t="s">
        <v>151</v>
      </c>
      <c r="C116" s="1" t="s">
        <v>62</v>
      </c>
    </row>
    <row r="117" spans="1:3" s="1" customFormat="1" ht="17.399999999999999" x14ac:dyDescent="0.25">
      <c r="A117" s="1">
        <f>113</f>
        <v>113</v>
      </c>
      <c r="B117" s="1" t="s">
        <v>152</v>
      </c>
      <c r="C117" s="1" t="s">
        <v>50</v>
      </c>
    </row>
    <row r="118" spans="1:3" s="1" customFormat="1" ht="17.399999999999999" x14ac:dyDescent="0.25">
      <c r="A118" s="1">
        <f>113</f>
        <v>113</v>
      </c>
      <c r="B118" s="1" t="s">
        <v>153</v>
      </c>
      <c r="C118" s="1" t="s">
        <v>26</v>
      </c>
    </row>
    <row r="119" spans="1:3" s="1" customFormat="1" ht="17.399999999999999" x14ac:dyDescent="0.25">
      <c r="A119" s="1">
        <f>116</f>
        <v>116</v>
      </c>
      <c r="B119" s="1" t="s">
        <v>154</v>
      </c>
      <c r="C119" s="1" t="s">
        <v>28</v>
      </c>
    </row>
    <row r="120" spans="1:3" s="1" customFormat="1" ht="17.399999999999999" x14ac:dyDescent="0.25">
      <c r="A120" s="1">
        <f>116</f>
        <v>116</v>
      </c>
      <c r="B120" s="1" t="s">
        <v>253</v>
      </c>
      <c r="C120" s="1" t="s">
        <v>102</v>
      </c>
    </row>
    <row r="121" spans="1:3" s="1" customFormat="1" ht="17.399999999999999" x14ac:dyDescent="0.25">
      <c r="A121" s="1">
        <v>118</v>
      </c>
      <c r="B121" s="1" t="s">
        <v>155</v>
      </c>
      <c r="C121" s="1" t="s">
        <v>74</v>
      </c>
    </row>
    <row r="122" spans="1:3" s="1" customFormat="1" ht="17.399999999999999" x14ac:dyDescent="0.25">
      <c r="A122" s="1">
        <v>119</v>
      </c>
      <c r="B122" s="1" t="s">
        <v>156</v>
      </c>
      <c r="C122" s="1" t="s">
        <v>79</v>
      </c>
    </row>
    <row r="123" spans="1:3" s="1" customFormat="1" ht="17.399999999999999" x14ac:dyDescent="0.25">
      <c r="A123" s="1">
        <v>120</v>
      </c>
      <c r="B123" s="1" t="s">
        <v>157</v>
      </c>
      <c r="C123" s="1" t="s">
        <v>137</v>
      </c>
    </row>
    <row r="124" spans="1:3" s="1" customFormat="1" ht="17.399999999999999" x14ac:dyDescent="0.25">
      <c r="A124" s="1">
        <f>121</f>
        <v>121</v>
      </c>
      <c r="B124" s="1" t="s">
        <v>158</v>
      </c>
      <c r="C124" s="1" t="s">
        <v>102</v>
      </c>
    </row>
    <row r="125" spans="1:3" s="1" customFormat="1" ht="17.399999999999999" x14ac:dyDescent="0.25">
      <c r="A125" s="1">
        <f>121</f>
        <v>121</v>
      </c>
      <c r="B125" s="1" t="s">
        <v>159</v>
      </c>
      <c r="C125" s="1" t="s">
        <v>95</v>
      </c>
    </row>
    <row r="126" spans="1:3" s="1" customFormat="1" ht="17.399999999999999" x14ac:dyDescent="0.25">
      <c r="A126" s="1">
        <f>121</f>
        <v>121</v>
      </c>
      <c r="B126" s="1" t="s">
        <v>160</v>
      </c>
      <c r="C126" s="1" t="s">
        <v>26</v>
      </c>
    </row>
    <row r="127" spans="1:3" s="1" customFormat="1" ht="17.399999999999999" x14ac:dyDescent="0.25">
      <c r="A127" s="1">
        <f>121</f>
        <v>121</v>
      </c>
      <c r="B127" s="1" t="s">
        <v>161</v>
      </c>
      <c r="C127" s="1" t="s">
        <v>28</v>
      </c>
    </row>
    <row r="128" spans="1:3" s="1" customFormat="1" ht="17.399999999999999" x14ac:dyDescent="0.25">
      <c r="A128" s="1">
        <v>125</v>
      </c>
      <c r="B128" s="1" t="s">
        <v>162</v>
      </c>
      <c r="C128" s="1" t="s">
        <v>66</v>
      </c>
    </row>
    <row r="129" spans="1:3" s="1" customFormat="1" ht="17.399999999999999" x14ac:dyDescent="0.25">
      <c r="A129" s="1">
        <f>126</f>
        <v>126</v>
      </c>
      <c r="B129" s="1" t="s">
        <v>163</v>
      </c>
      <c r="C129" s="1" t="s">
        <v>28</v>
      </c>
    </row>
    <row r="130" spans="1:3" s="1" customFormat="1" ht="17.399999999999999" x14ac:dyDescent="0.25">
      <c r="A130" s="1">
        <f>126</f>
        <v>126</v>
      </c>
      <c r="B130" s="1" t="s">
        <v>164</v>
      </c>
      <c r="C130" s="1" t="s">
        <v>26</v>
      </c>
    </row>
    <row r="131" spans="1:3" s="1" customFormat="1" ht="17.399999999999999" x14ac:dyDescent="0.25">
      <c r="A131" s="1">
        <v>128</v>
      </c>
      <c r="B131" s="1" t="s">
        <v>165</v>
      </c>
      <c r="C131" s="1" t="s">
        <v>74</v>
      </c>
    </row>
    <row r="132" spans="1:3" s="1" customFormat="1" ht="17.399999999999999" x14ac:dyDescent="0.25">
      <c r="A132" s="1">
        <v>129</v>
      </c>
      <c r="B132" s="1" t="s">
        <v>166</v>
      </c>
      <c r="C132" s="1" t="s">
        <v>26</v>
      </c>
    </row>
    <row r="133" spans="1:3" s="1" customFormat="1" ht="17.399999999999999" x14ac:dyDescent="0.25">
      <c r="A133" s="1">
        <v>130</v>
      </c>
      <c r="B133" s="1" t="s">
        <v>167</v>
      </c>
      <c r="C133" s="1" t="s">
        <v>26</v>
      </c>
    </row>
    <row r="134" spans="1:3" s="1" customFormat="1" ht="17.399999999999999" x14ac:dyDescent="0.25">
      <c r="A134" s="1">
        <f>131</f>
        <v>131</v>
      </c>
      <c r="B134" s="1" t="s">
        <v>168</v>
      </c>
      <c r="C134" s="1" t="s">
        <v>28</v>
      </c>
    </row>
    <row r="135" spans="1:3" s="1" customFormat="1" ht="17.399999999999999" x14ac:dyDescent="0.25">
      <c r="A135" s="1">
        <f>131</f>
        <v>131</v>
      </c>
      <c r="B135" s="1" t="s">
        <v>169</v>
      </c>
      <c r="C135" s="1" t="s">
        <v>170</v>
      </c>
    </row>
    <row r="136" spans="1:3" s="1" customFormat="1" ht="17.399999999999999" x14ac:dyDescent="0.25">
      <c r="A136" s="1">
        <v>132</v>
      </c>
      <c r="B136" s="1" t="s">
        <v>171</v>
      </c>
      <c r="C136" s="1" t="s">
        <v>172</v>
      </c>
    </row>
    <row r="137" spans="1:3" s="1" customFormat="1" ht="17.399999999999999" x14ac:dyDescent="0.25">
      <c r="A137" s="1">
        <v>133</v>
      </c>
      <c r="B137" s="1" t="s">
        <v>173</v>
      </c>
      <c r="C137" s="1" t="s">
        <v>26</v>
      </c>
    </row>
    <row r="138" spans="1:3" s="1" customFormat="1" ht="17.399999999999999" x14ac:dyDescent="0.25">
      <c r="A138" s="1">
        <v>134</v>
      </c>
      <c r="B138" s="1" t="s">
        <v>174</v>
      </c>
      <c r="C138" s="1" t="s">
        <v>28</v>
      </c>
    </row>
    <row r="139" spans="1:3" s="1" customFormat="1" ht="17.399999999999999" x14ac:dyDescent="0.25">
      <c r="A139" s="1">
        <f>135</f>
        <v>135</v>
      </c>
      <c r="B139" s="1" t="s">
        <v>175</v>
      </c>
      <c r="C139" s="1" t="s">
        <v>28</v>
      </c>
    </row>
    <row r="140" spans="1:3" s="1" customFormat="1" ht="17.399999999999999" x14ac:dyDescent="0.25">
      <c r="A140" s="1">
        <f>135</f>
        <v>135</v>
      </c>
      <c r="B140" s="1" t="s">
        <v>176</v>
      </c>
      <c r="C140" s="1" t="s">
        <v>62</v>
      </c>
    </row>
    <row r="141" spans="1:3" s="1" customFormat="1" ht="17.399999999999999" x14ac:dyDescent="0.25">
      <c r="A141" s="1">
        <f>137</f>
        <v>137</v>
      </c>
      <c r="B141" s="1" t="s">
        <v>177</v>
      </c>
      <c r="C141" s="1" t="s">
        <v>36</v>
      </c>
    </row>
    <row r="142" spans="1:3" s="1" customFormat="1" ht="17.399999999999999" x14ac:dyDescent="0.25">
      <c r="A142" s="1">
        <f>137</f>
        <v>137</v>
      </c>
      <c r="B142" s="1" t="s">
        <v>178</v>
      </c>
      <c r="C142" s="1" t="s">
        <v>26</v>
      </c>
    </row>
    <row r="143" spans="1:3" s="1" customFormat="1" ht="17.399999999999999" x14ac:dyDescent="0.25">
      <c r="A143" s="1">
        <f>137</f>
        <v>137</v>
      </c>
      <c r="B143" s="1" t="s">
        <v>179</v>
      </c>
      <c r="C143" s="1" t="s">
        <v>180</v>
      </c>
    </row>
    <row r="144" spans="1:3" s="1" customFormat="1" ht="17.399999999999999" x14ac:dyDescent="0.25">
      <c r="A144" s="1">
        <f>137</f>
        <v>137</v>
      </c>
      <c r="B144" s="1" t="s">
        <v>181</v>
      </c>
      <c r="C144" s="1" t="s">
        <v>110</v>
      </c>
    </row>
    <row r="145" spans="1:3" s="1" customFormat="1" ht="17.399999999999999" x14ac:dyDescent="0.25">
      <c r="A145" s="1">
        <v>141</v>
      </c>
      <c r="B145" s="1" t="s">
        <v>182</v>
      </c>
      <c r="C145" s="1" t="s">
        <v>28</v>
      </c>
    </row>
    <row r="146" spans="1:3" s="1" customFormat="1" ht="17.399999999999999" x14ac:dyDescent="0.25">
      <c r="A146" s="1">
        <v>142</v>
      </c>
      <c r="B146" s="1" t="s">
        <v>183</v>
      </c>
      <c r="C146" s="1" t="s">
        <v>66</v>
      </c>
    </row>
    <row r="147" spans="1:3" s="1" customFormat="1" ht="17.399999999999999" x14ac:dyDescent="0.25">
      <c r="A147" s="1">
        <v>143</v>
      </c>
      <c r="B147" s="1" t="s">
        <v>184</v>
      </c>
      <c r="C147" s="1" t="s">
        <v>28</v>
      </c>
    </row>
    <row r="148" spans="1:3" s="1" customFormat="1" ht="17.399999999999999" x14ac:dyDescent="0.25">
      <c r="A148" s="1">
        <f>144</f>
        <v>144</v>
      </c>
      <c r="B148" s="1" t="s">
        <v>185</v>
      </c>
      <c r="C148" s="1" t="s">
        <v>62</v>
      </c>
    </row>
    <row r="149" spans="1:3" s="1" customFormat="1" ht="17.399999999999999" x14ac:dyDescent="0.25">
      <c r="A149" s="1">
        <f>144</f>
        <v>144</v>
      </c>
      <c r="B149" s="1" t="s">
        <v>186</v>
      </c>
      <c r="C149" s="1" t="s">
        <v>58</v>
      </c>
    </row>
    <row r="150" spans="1:3" s="1" customFormat="1" ht="17.399999999999999" x14ac:dyDescent="0.25">
      <c r="A150" s="1">
        <v>146</v>
      </c>
      <c r="B150" s="1" t="s">
        <v>187</v>
      </c>
      <c r="C150" s="1" t="s">
        <v>28</v>
      </c>
    </row>
    <row r="151" spans="1:3" s="1" customFormat="1" ht="17.399999999999999" x14ac:dyDescent="0.25">
      <c r="A151" s="1">
        <v>147</v>
      </c>
      <c r="B151" s="1" t="s">
        <v>188</v>
      </c>
      <c r="C151" s="1" t="s">
        <v>26</v>
      </c>
    </row>
    <row r="152" spans="1:3" s="1" customFormat="1" ht="17.399999999999999" x14ac:dyDescent="0.25">
      <c r="A152" s="1">
        <v>148</v>
      </c>
      <c r="B152" s="1" t="s">
        <v>189</v>
      </c>
      <c r="C152" s="1" t="s">
        <v>190</v>
      </c>
    </row>
    <row r="153" spans="1:3" s="1" customFormat="1" ht="17.399999999999999" x14ac:dyDescent="0.25">
      <c r="A153" s="1">
        <v>149</v>
      </c>
      <c r="B153" s="1" t="s">
        <v>191</v>
      </c>
      <c r="C153" s="1" t="s">
        <v>26</v>
      </c>
    </row>
    <row r="154" spans="1:3" s="1" customFormat="1" ht="17.399999999999999" x14ac:dyDescent="0.25">
      <c r="A154" s="1">
        <v>150</v>
      </c>
      <c r="B154" s="1" t="s">
        <v>192</v>
      </c>
      <c r="C154" s="1" t="s">
        <v>28</v>
      </c>
    </row>
    <row r="155" spans="1:3" s="1" customFormat="1" ht="17.399999999999999" x14ac:dyDescent="0.25">
      <c r="A155" s="1">
        <f>151</f>
        <v>151</v>
      </c>
      <c r="B155" s="1" t="s">
        <v>193</v>
      </c>
      <c r="C155" s="1" t="s">
        <v>36</v>
      </c>
    </row>
    <row r="156" spans="1:3" s="1" customFormat="1" ht="17.399999999999999" x14ac:dyDescent="0.25">
      <c r="A156" s="1">
        <f>151</f>
        <v>151</v>
      </c>
      <c r="B156" s="1" t="s">
        <v>194</v>
      </c>
      <c r="C156" s="1" t="s">
        <v>28</v>
      </c>
    </row>
    <row r="157" spans="1:3" s="1" customFormat="1" ht="17.399999999999999" x14ac:dyDescent="0.25">
      <c r="A157" s="1">
        <f>153</f>
        <v>153</v>
      </c>
      <c r="B157" s="1" t="s">
        <v>195</v>
      </c>
      <c r="C157" s="1" t="s">
        <v>60</v>
      </c>
    </row>
    <row r="158" spans="1:3" s="1" customFormat="1" ht="17.399999999999999" x14ac:dyDescent="0.25">
      <c r="A158" s="1">
        <f>153</f>
        <v>153</v>
      </c>
      <c r="B158" s="1" t="s">
        <v>196</v>
      </c>
      <c r="C158" s="1" t="s">
        <v>95</v>
      </c>
    </row>
    <row r="159" spans="1:3" s="1" customFormat="1" ht="17.399999999999999" x14ac:dyDescent="0.25">
      <c r="A159" s="1">
        <v>155</v>
      </c>
      <c r="B159" s="1" t="s">
        <v>197</v>
      </c>
      <c r="C159" s="1" t="s">
        <v>60</v>
      </c>
    </row>
    <row r="160" spans="1:3" s="1" customFormat="1" ht="17.399999999999999" x14ac:dyDescent="0.25">
      <c r="A160" s="1">
        <f>156</f>
        <v>156</v>
      </c>
      <c r="B160" s="1" t="s">
        <v>198</v>
      </c>
      <c r="C160" s="1" t="s">
        <v>28</v>
      </c>
    </row>
    <row r="161" spans="1:3" s="1" customFormat="1" ht="17.399999999999999" x14ac:dyDescent="0.25">
      <c r="A161" s="1">
        <f>156</f>
        <v>156</v>
      </c>
      <c r="B161" s="1" t="s">
        <v>199</v>
      </c>
      <c r="C161" s="1" t="s">
        <v>95</v>
      </c>
    </row>
    <row r="162" spans="1:3" s="1" customFormat="1" ht="17.399999999999999" x14ac:dyDescent="0.25">
      <c r="A162" s="1">
        <v>158</v>
      </c>
      <c r="B162" s="1" t="s">
        <v>200</v>
      </c>
      <c r="C162" s="1" t="s">
        <v>26</v>
      </c>
    </row>
    <row r="163" spans="1:3" s="1" customFormat="1" ht="17.399999999999999" x14ac:dyDescent="0.25">
      <c r="A163" s="1">
        <v>159</v>
      </c>
      <c r="B163" s="1" t="s">
        <v>201</v>
      </c>
      <c r="C163" s="1" t="s">
        <v>58</v>
      </c>
    </row>
    <row r="164" spans="1:3" s="1" customFormat="1" ht="17.399999999999999" x14ac:dyDescent="0.25">
      <c r="A164" s="1">
        <v>160</v>
      </c>
      <c r="B164" s="1" t="s">
        <v>202</v>
      </c>
      <c r="C164" s="1" t="s">
        <v>62</v>
      </c>
    </row>
    <row r="165" spans="1:3" s="1" customFormat="1" ht="17.399999999999999" x14ac:dyDescent="0.25">
      <c r="A165" s="1">
        <f>161</f>
        <v>161</v>
      </c>
      <c r="B165" s="1" t="s">
        <v>203</v>
      </c>
      <c r="C165" s="1" t="s">
        <v>62</v>
      </c>
    </row>
    <row r="166" spans="1:3" s="1" customFormat="1" ht="17.399999999999999" x14ac:dyDescent="0.25">
      <c r="A166" s="1">
        <f>161</f>
        <v>161</v>
      </c>
      <c r="B166" s="1" t="s">
        <v>204</v>
      </c>
      <c r="C166" s="1" t="s">
        <v>205</v>
      </c>
    </row>
    <row r="167" spans="1:3" s="1" customFormat="1" ht="17.399999999999999" x14ac:dyDescent="0.25">
      <c r="A167" s="1">
        <v>163</v>
      </c>
      <c r="B167" s="1" t="s">
        <v>206</v>
      </c>
      <c r="C167" s="1" t="s">
        <v>207</v>
      </c>
    </row>
    <row r="168" spans="1:3" s="1" customFormat="1" ht="17.399999999999999" x14ac:dyDescent="0.25">
      <c r="A168" s="1">
        <v>164</v>
      </c>
      <c r="B168" s="1" t="s">
        <v>208</v>
      </c>
      <c r="C168" s="1" t="s">
        <v>62</v>
      </c>
    </row>
    <row r="169" spans="1:3" s="1" customFormat="1" ht="17.399999999999999" x14ac:dyDescent="0.25">
      <c r="A169" s="1">
        <f>165</f>
        <v>165</v>
      </c>
      <c r="B169" s="1" t="s">
        <v>209</v>
      </c>
      <c r="C169" s="1" t="s">
        <v>210</v>
      </c>
    </row>
    <row r="170" spans="1:3" s="1" customFormat="1" ht="17.399999999999999" x14ac:dyDescent="0.25">
      <c r="A170" s="1">
        <f>165</f>
        <v>165</v>
      </c>
      <c r="B170" s="1" t="s">
        <v>211</v>
      </c>
      <c r="C170" s="1" t="s">
        <v>28</v>
      </c>
    </row>
    <row r="171" spans="1:3" s="1" customFormat="1" ht="17.399999999999999" x14ac:dyDescent="0.25">
      <c r="A171" s="1">
        <f>165</f>
        <v>165</v>
      </c>
      <c r="B171" s="1" t="s">
        <v>212</v>
      </c>
      <c r="C171" s="1" t="s">
        <v>26</v>
      </c>
    </row>
    <row r="172" spans="1:3" s="1" customFormat="1" ht="17.399999999999999" x14ac:dyDescent="0.25">
      <c r="A172" s="1">
        <f>165</f>
        <v>165</v>
      </c>
      <c r="B172" s="1" t="s">
        <v>213</v>
      </c>
      <c r="C172" s="1" t="s">
        <v>28</v>
      </c>
    </row>
    <row r="173" spans="1:3" s="1" customFormat="1" ht="17.399999999999999" x14ac:dyDescent="0.25">
      <c r="A173" s="1">
        <v>169</v>
      </c>
      <c r="B173" s="1" t="s">
        <v>214</v>
      </c>
      <c r="C173" s="1" t="s">
        <v>28</v>
      </c>
    </row>
    <row r="174" spans="1:3" s="1" customFormat="1" ht="17.399999999999999" x14ac:dyDescent="0.25">
      <c r="A174" s="1">
        <f>170</f>
        <v>170</v>
      </c>
      <c r="B174" s="1" t="s">
        <v>215</v>
      </c>
      <c r="C174" s="1" t="s">
        <v>62</v>
      </c>
    </row>
    <row r="175" spans="1:3" s="1" customFormat="1" ht="17.399999999999999" x14ac:dyDescent="0.25">
      <c r="A175" s="1">
        <f>170</f>
        <v>170</v>
      </c>
      <c r="B175" s="1" t="s">
        <v>216</v>
      </c>
      <c r="C175" s="1" t="s">
        <v>58</v>
      </c>
    </row>
    <row r="176" spans="1:3" s="1" customFormat="1" ht="17.399999999999999" x14ac:dyDescent="0.25">
      <c r="A176" s="1">
        <v>172</v>
      </c>
      <c r="B176" s="1" t="s">
        <v>217</v>
      </c>
      <c r="C176" s="1" t="s">
        <v>26</v>
      </c>
    </row>
    <row r="177" spans="1:3" s="1" customFormat="1" ht="17.399999999999999" x14ac:dyDescent="0.25">
      <c r="A177" s="1">
        <f>173</f>
        <v>173</v>
      </c>
      <c r="B177" s="1" t="s">
        <v>218</v>
      </c>
      <c r="C177" s="1" t="s">
        <v>26</v>
      </c>
    </row>
    <row r="178" spans="1:3" s="1" customFormat="1" ht="17.399999999999999" x14ac:dyDescent="0.25">
      <c r="A178" s="1">
        <f>173</f>
        <v>173</v>
      </c>
      <c r="B178" s="1" t="s">
        <v>219</v>
      </c>
      <c r="C178" s="1" t="s">
        <v>50</v>
      </c>
    </row>
    <row r="179" spans="1:3" s="1" customFormat="1" ht="17.399999999999999" x14ac:dyDescent="0.25">
      <c r="A179" s="1">
        <v>175</v>
      </c>
      <c r="B179" s="1" t="s">
        <v>220</v>
      </c>
      <c r="C179" s="1" t="s">
        <v>207</v>
      </c>
    </row>
    <row r="180" spans="1:3" s="1" customFormat="1" ht="17.399999999999999" x14ac:dyDescent="0.25">
      <c r="A180" s="1">
        <v>176</v>
      </c>
      <c r="B180" s="1" t="s">
        <v>221</v>
      </c>
      <c r="C180" s="1" t="s">
        <v>137</v>
      </c>
    </row>
    <row r="181" spans="1:3" s="1" customFormat="1" ht="17.399999999999999" x14ac:dyDescent="0.25">
      <c r="A181" s="1">
        <v>177</v>
      </c>
      <c r="B181" s="1" t="s">
        <v>222</v>
      </c>
      <c r="C181" s="1" t="s">
        <v>95</v>
      </c>
    </row>
    <row r="182" spans="1:3" s="1" customFormat="1" ht="17.399999999999999" x14ac:dyDescent="0.25">
      <c r="A182" s="1">
        <v>178</v>
      </c>
      <c r="B182" s="1" t="s">
        <v>223</v>
      </c>
      <c r="C182" s="1" t="s">
        <v>224</v>
      </c>
    </row>
    <row r="183" spans="1:3" s="1" customFormat="1" ht="17.399999999999999" x14ac:dyDescent="0.25">
      <c r="A183" s="1">
        <v>179</v>
      </c>
      <c r="B183" s="1" t="s">
        <v>225</v>
      </c>
      <c r="C183" s="1" t="s">
        <v>102</v>
      </c>
    </row>
    <row r="184" spans="1:3" s="1" customFormat="1" ht="17.399999999999999" x14ac:dyDescent="0.25">
      <c r="A184" s="1">
        <f>180</f>
        <v>180</v>
      </c>
      <c r="B184" s="1" t="s">
        <v>226</v>
      </c>
      <c r="C184" s="1" t="s">
        <v>26</v>
      </c>
    </row>
    <row r="185" spans="1:3" s="1" customFormat="1" ht="17.399999999999999" x14ac:dyDescent="0.25">
      <c r="A185" s="1">
        <f>180</f>
        <v>180</v>
      </c>
      <c r="B185" s="1" t="s">
        <v>227</v>
      </c>
      <c r="C185" s="1" t="s">
        <v>62</v>
      </c>
    </row>
    <row r="186" spans="1:3" s="1" customFormat="1" ht="17.399999999999999" x14ac:dyDescent="0.25">
      <c r="A186" s="1">
        <f>182</f>
        <v>182</v>
      </c>
      <c r="B186" s="1" t="s">
        <v>228</v>
      </c>
      <c r="C186" s="1" t="s">
        <v>26</v>
      </c>
    </row>
    <row r="187" spans="1:3" s="1" customFormat="1" ht="17.399999999999999" x14ac:dyDescent="0.25">
      <c r="A187" s="1">
        <f>182</f>
        <v>182</v>
      </c>
      <c r="B187" s="1" t="s">
        <v>229</v>
      </c>
      <c r="C187" s="1" t="s">
        <v>28</v>
      </c>
    </row>
    <row r="188" spans="1:3" s="1" customFormat="1" ht="17.399999999999999" x14ac:dyDescent="0.25">
      <c r="A188" s="1">
        <f>182</f>
        <v>182</v>
      </c>
      <c r="B188" s="1" t="s">
        <v>230</v>
      </c>
      <c r="C188" s="1" t="s">
        <v>28</v>
      </c>
    </row>
    <row r="189" spans="1:3" s="1" customFormat="1" ht="17.399999999999999" x14ac:dyDescent="0.25">
      <c r="A189" s="1">
        <f>182</f>
        <v>182</v>
      </c>
      <c r="B189" s="1" t="s">
        <v>231</v>
      </c>
      <c r="C189" s="1" t="s">
        <v>190</v>
      </c>
    </row>
    <row r="190" spans="1:3" s="1" customFormat="1" ht="17.399999999999999" x14ac:dyDescent="0.25">
      <c r="A190" s="1">
        <f>186</f>
        <v>186</v>
      </c>
      <c r="B190" s="1" t="s">
        <v>232</v>
      </c>
      <c r="C190" s="1" t="s">
        <v>233</v>
      </c>
    </row>
    <row r="191" spans="1:3" s="1" customFormat="1" ht="17.399999999999999" x14ac:dyDescent="0.25">
      <c r="A191" s="1">
        <f>186</f>
        <v>186</v>
      </c>
      <c r="B191" s="1" t="s">
        <v>234</v>
      </c>
      <c r="C191" s="1" t="s">
        <v>62</v>
      </c>
    </row>
    <row r="192" spans="1:3" s="1" customFormat="1" ht="17.399999999999999" x14ac:dyDescent="0.25">
      <c r="A192" s="1">
        <f>188</f>
        <v>188</v>
      </c>
      <c r="B192" s="1" t="s">
        <v>235</v>
      </c>
      <c r="C192" s="1" t="s">
        <v>26</v>
      </c>
    </row>
    <row r="193" spans="1:3" s="1" customFormat="1" ht="17.399999999999999" x14ac:dyDescent="0.25">
      <c r="A193" s="1">
        <f>188</f>
        <v>188</v>
      </c>
      <c r="B193" s="1" t="s">
        <v>236</v>
      </c>
      <c r="C193" s="1" t="s">
        <v>237</v>
      </c>
    </row>
    <row r="194" spans="1:3" s="1" customFormat="1" ht="17.399999999999999" x14ac:dyDescent="0.25">
      <c r="A194" s="1">
        <f>190</f>
        <v>190</v>
      </c>
      <c r="B194" s="1" t="s">
        <v>238</v>
      </c>
      <c r="C194" s="1" t="s">
        <v>26</v>
      </c>
    </row>
    <row r="195" spans="1:3" s="1" customFormat="1" ht="17.399999999999999" x14ac:dyDescent="0.25">
      <c r="A195" s="1">
        <f>190</f>
        <v>190</v>
      </c>
      <c r="B195" s="1" t="s">
        <v>239</v>
      </c>
      <c r="C195" s="1" t="s">
        <v>180</v>
      </c>
    </row>
    <row r="196" spans="1:3" s="1" customFormat="1" ht="17.399999999999999" x14ac:dyDescent="0.25">
      <c r="A196" s="1">
        <f>192</f>
        <v>192</v>
      </c>
      <c r="B196" s="1" t="s">
        <v>240</v>
      </c>
      <c r="C196" s="1" t="s">
        <v>79</v>
      </c>
    </row>
    <row r="197" spans="1:3" s="1" customFormat="1" ht="17.399999999999999" x14ac:dyDescent="0.25">
      <c r="A197" s="1">
        <f>192</f>
        <v>192</v>
      </c>
      <c r="B197" s="1" t="s">
        <v>241</v>
      </c>
      <c r="C197" s="1" t="s">
        <v>26</v>
      </c>
    </row>
    <row r="198" spans="1:3" s="1" customFormat="1" ht="17.399999999999999" x14ac:dyDescent="0.25">
      <c r="A198" s="1">
        <v>194</v>
      </c>
      <c r="B198" s="1" t="s">
        <v>242</v>
      </c>
      <c r="C198" s="1" t="s">
        <v>62</v>
      </c>
    </row>
    <row r="199" spans="1:3" s="1" customFormat="1" ht="17.399999999999999" x14ac:dyDescent="0.25">
      <c r="A199" s="1">
        <f>195</f>
        <v>195</v>
      </c>
      <c r="B199" s="1" t="s">
        <v>243</v>
      </c>
      <c r="C199" s="1" t="s">
        <v>50</v>
      </c>
    </row>
    <row r="200" spans="1:3" s="1" customFormat="1" ht="17.399999999999999" x14ac:dyDescent="0.25">
      <c r="A200" s="1">
        <f>195</f>
        <v>195</v>
      </c>
      <c r="B200" s="1" t="s">
        <v>244</v>
      </c>
      <c r="C200" s="1" t="s">
        <v>245</v>
      </c>
    </row>
    <row r="201" spans="1:3" s="1" customFormat="1" ht="17.399999999999999" x14ac:dyDescent="0.25">
      <c r="A201" s="1">
        <v>197</v>
      </c>
      <c r="B201" s="1" t="s">
        <v>246</v>
      </c>
      <c r="C201" s="1" t="s">
        <v>62</v>
      </c>
    </row>
    <row r="202" spans="1:3" s="1" customFormat="1" ht="17.399999999999999" x14ac:dyDescent="0.25">
      <c r="A202" s="1">
        <f>198</f>
        <v>198</v>
      </c>
      <c r="B202" s="1" t="s">
        <v>247</v>
      </c>
      <c r="C202" s="1" t="s">
        <v>28</v>
      </c>
    </row>
    <row r="203" spans="1:3" s="1" customFormat="1" ht="17.399999999999999" x14ac:dyDescent="0.25">
      <c r="A203" s="1">
        <f>198</f>
        <v>198</v>
      </c>
      <c r="B203" s="1" t="s">
        <v>248</v>
      </c>
      <c r="C203" s="1" t="s">
        <v>95</v>
      </c>
    </row>
    <row r="204" spans="1:3" s="1" customFormat="1" ht="17.399999999999999" x14ac:dyDescent="0.25">
      <c r="A204" s="1">
        <v>200</v>
      </c>
      <c r="B204" s="1" t="s">
        <v>249</v>
      </c>
      <c r="C204" s="1" t="s">
        <v>28</v>
      </c>
    </row>
  </sheetData>
  <autoFilter ref="A3:C204"/>
  <phoneticPr fontId="1" type="noConversion"/>
  <hyperlinks>
    <hyperlink ref="A1" r:id="rId1" location="!/page/0/length/25/sort_by/rank/sort_order/asc/cols/stats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E1" zoomScaleNormal="100" workbookViewId="0">
      <selection activeCell="P8" sqref="P8"/>
    </sheetView>
  </sheetViews>
  <sheetFormatPr defaultRowHeight="15.6" x14ac:dyDescent="0.25"/>
  <cols>
    <col min="1" max="1" width="5.33203125" style="16" customWidth="1"/>
    <col min="2" max="2" width="7.44140625" style="17" customWidth="1"/>
    <col min="3" max="3" width="4.77734375" style="17" customWidth="1"/>
    <col min="4" max="4" width="4" style="17" customWidth="1"/>
    <col min="5" max="5" width="10.77734375" style="17" customWidth="1"/>
    <col min="6" max="6" width="9.33203125" style="17" customWidth="1"/>
    <col min="7" max="7" width="5.21875" style="17" customWidth="1"/>
    <col min="8" max="8" width="9.109375" style="17" customWidth="1"/>
    <col min="9" max="9" width="5.21875" style="17" customWidth="1"/>
    <col min="10" max="10" width="8.21875" style="17" customWidth="1"/>
    <col min="11" max="11" width="5.33203125" style="17" customWidth="1"/>
    <col min="12" max="12" width="9.109375" style="17" customWidth="1"/>
    <col min="13" max="13" width="6" style="17" customWidth="1"/>
    <col min="14" max="14" width="12.44140625" style="17" customWidth="1"/>
    <col min="15" max="15" width="17.21875" style="17" customWidth="1"/>
    <col min="16" max="16" width="10.5546875" style="18" customWidth="1"/>
    <col min="17" max="17" width="9.21875" style="17" customWidth="1"/>
    <col min="18" max="18" width="4.88671875" style="17" customWidth="1"/>
    <col min="19" max="19" width="5.109375" style="17" customWidth="1"/>
    <col min="20" max="20" width="11.77734375" style="17" customWidth="1"/>
    <col min="21" max="21" width="15.109375" style="17" customWidth="1"/>
    <col min="22" max="22" width="14.77734375" style="19" customWidth="1"/>
    <col min="23" max="23" width="4.21875" style="20" customWidth="1"/>
    <col min="24" max="24" width="5.33203125" style="20" customWidth="1"/>
    <col min="25" max="25" width="10.21875" style="20" customWidth="1"/>
    <col min="26" max="26" width="6.109375" style="21" customWidth="1"/>
    <col min="27" max="27" width="11.109375" style="9" customWidth="1"/>
    <col min="28" max="16384" width="8.88671875" style="15"/>
  </cols>
  <sheetData>
    <row r="1" spans="1:27" ht="22.8" customHeight="1" x14ac:dyDescent="0.25">
      <c r="A1" s="32" t="s">
        <v>266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s="36" customFormat="1" ht="46.2" customHeight="1" x14ac:dyDescent="0.25">
      <c r="A2" s="34" t="s">
        <v>258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21</v>
      </c>
      <c r="K2" s="35" t="s">
        <v>22</v>
      </c>
      <c r="L2" s="35" t="s">
        <v>8</v>
      </c>
      <c r="M2" s="35" t="s">
        <v>20</v>
      </c>
      <c r="N2" s="35" t="s">
        <v>18</v>
      </c>
      <c r="O2" s="35" t="s">
        <v>19</v>
      </c>
      <c r="P2" s="35" t="s">
        <v>255</v>
      </c>
      <c r="Q2" s="35" t="s">
        <v>9</v>
      </c>
      <c r="R2" s="35" t="s">
        <v>10</v>
      </c>
      <c r="S2" s="35" t="s">
        <v>256</v>
      </c>
      <c r="T2" s="35" t="s">
        <v>11</v>
      </c>
      <c r="U2" s="35" t="s">
        <v>12</v>
      </c>
      <c r="V2" s="35" t="s">
        <v>13</v>
      </c>
      <c r="W2" s="35" t="s">
        <v>14</v>
      </c>
      <c r="X2" s="35" t="s">
        <v>16</v>
      </c>
      <c r="Y2" s="35" t="s">
        <v>17</v>
      </c>
      <c r="Z2" s="35" t="s">
        <v>15</v>
      </c>
      <c r="AA2" s="35" t="s">
        <v>257</v>
      </c>
    </row>
    <row r="3" spans="1:27" ht="24.6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5"/>
      <c r="R3" s="5"/>
      <c r="S3" s="5"/>
      <c r="T3" s="5"/>
      <c r="U3" s="5"/>
      <c r="V3" s="7"/>
      <c r="W3" s="5"/>
      <c r="X3" s="5"/>
      <c r="Y3" s="5"/>
      <c r="Z3" s="22"/>
      <c r="AA3" s="8"/>
    </row>
    <row r="4" spans="1:27" ht="24.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/>
      <c r="Q4" s="5"/>
      <c r="R4" s="5"/>
      <c r="S4" s="5"/>
      <c r="T4" s="5"/>
      <c r="U4" s="5"/>
      <c r="V4" s="7"/>
      <c r="W4" s="5"/>
      <c r="X4" s="5"/>
      <c r="Y4" s="5"/>
      <c r="Z4" s="22"/>
      <c r="AA4" s="8"/>
    </row>
    <row r="5" spans="1:27" ht="24.6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/>
      <c r="Q5" s="5"/>
      <c r="R5" s="5"/>
      <c r="S5" s="5"/>
      <c r="T5" s="5"/>
      <c r="U5" s="5"/>
      <c r="V5" s="7"/>
      <c r="W5" s="5"/>
      <c r="X5" s="5"/>
      <c r="Y5" s="5"/>
      <c r="Z5" s="22"/>
      <c r="AA5" s="8"/>
    </row>
    <row r="6" spans="1:27" ht="24.6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  <c r="Q6" s="5"/>
      <c r="R6" s="5"/>
      <c r="S6" s="5"/>
      <c r="T6" s="5"/>
      <c r="U6" s="5"/>
      <c r="V6" s="7"/>
      <c r="W6" s="5"/>
      <c r="X6" s="5"/>
      <c r="Y6" s="5"/>
      <c r="Z6" s="22"/>
      <c r="AA6" s="8"/>
    </row>
    <row r="7" spans="1:27" ht="24.6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"/>
      <c r="Q7" s="5"/>
      <c r="R7" s="5"/>
      <c r="S7" s="5"/>
      <c r="T7" s="5"/>
      <c r="U7" s="5"/>
      <c r="V7" s="7"/>
      <c r="W7" s="5"/>
      <c r="X7" s="5"/>
      <c r="Y7" s="5"/>
      <c r="Z7" s="22"/>
      <c r="AA7" s="8"/>
    </row>
    <row r="8" spans="1:27" ht="24.6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/>
      <c r="Q8" s="5"/>
      <c r="R8" s="5"/>
      <c r="S8" s="5"/>
      <c r="T8" s="5"/>
      <c r="U8" s="5"/>
      <c r="V8" s="7"/>
      <c r="W8" s="5"/>
      <c r="X8" s="5"/>
      <c r="Y8" s="5"/>
      <c r="Z8" s="22"/>
      <c r="AA8" s="8"/>
    </row>
    <row r="9" spans="1:27" ht="24.6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"/>
      <c r="Q9" s="5"/>
      <c r="R9" s="5"/>
      <c r="S9" s="5"/>
      <c r="T9" s="5"/>
      <c r="U9" s="5"/>
      <c r="V9" s="7"/>
      <c r="W9" s="5"/>
      <c r="X9" s="5"/>
      <c r="Y9" s="5"/>
      <c r="Z9" s="22"/>
      <c r="AA9" s="8"/>
    </row>
    <row r="10" spans="1:27" ht="42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1"/>
      <c r="R10" s="11"/>
      <c r="S10" s="11"/>
      <c r="T10" s="11"/>
      <c r="U10" s="13"/>
      <c r="V10" s="14"/>
      <c r="W10" s="11"/>
      <c r="X10" s="11"/>
      <c r="Y10" s="11"/>
      <c r="Z10" s="12"/>
    </row>
    <row r="11" spans="1:27" ht="42" customHeight="1" x14ac:dyDescent="0.25">
      <c r="A11" s="32" t="s">
        <v>267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12"/>
      <c r="Q11" s="11"/>
      <c r="R11" s="11"/>
      <c r="S11" s="11"/>
      <c r="T11" s="11"/>
      <c r="U11" s="13"/>
      <c r="V11" s="14"/>
      <c r="W11" s="11"/>
      <c r="X11" s="11"/>
      <c r="Y11" s="11"/>
      <c r="Z11" s="12"/>
    </row>
    <row r="12" spans="1:27" s="36" customFormat="1" ht="46.2" customHeight="1" x14ac:dyDescent="0.25">
      <c r="A12" s="34" t="s">
        <v>268</v>
      </c>
      <c r="B12" s="35" t="s">
        <v>0</v>
      </c>
      <c r="C12" s="35" t="s">
        <v>1</v>
      </c>
      <c r="D12" s="35" t="s">
        <v>2</v>
      </c>
      <c r="E12" s="35" t="s">
        <v>3</v>
      </c>
      <c r="F12" s="35" t="s">
        <v>4</v>
      </c>
      <c r="G12" s="35" t="s">
        <v>5</v>
      </c>
      <c r="H12" s="35"/>
      <c r="I12" s="35" t="s">
        <v>7</v>
      </c>
      <c r="J12" s="35" t="s">
        <v>21</v>
      </c>
      <c r="K12" s="35" t="s">
        <v>22</v>
      </c>
      <c r="L12" s="35" t="s">
        <v>8</v>
      </c>
      <c r="M12" s="35" t="s">
        <v>20</v>
      </c>
      <c r="N12" s="35" t="s">
        <v>269</v>
      </c>
      <c r="O12" s="35" t="s">
        <v>270</v>
      </c>
      <c r="P12" s="35" t="s">
        <v>271</v>
      </c>
      <c r="Q12" s="35" t="s">
        <v>9</v>
      </c>
      <c r="R12" s="35" t="s">
        <v>10</v>
      </c>
      <c r="S12" s="35" t="s">
        <v>272</v>
      </c>
      <c r="T12" s="35" t="s">
        <v>11</v>
      </c>
      <c r="U12" s="35" t="s">
        <v>12</v>
      </c>
      <c r="V12" s="35" t="s">
        <v>13</v>
      </c>
      <c r="W12" s="35" t="s">
        <v>14</v>
      </c>
      <c r="X12" s="35" t="s">
        <v>273</v>
      </c>
      <c r="Y12" s="35" t="s">
        <v>274</v>
      </c>
      <c r="Z12" s="35" t="s">
        <v>15</v>
      </c>
      <c r="AA12" s="35" t="s">
        <v>257</v>
      </c>
    </row>
    <row r="13" spans="1:27" ht="24.6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3"/>
      <c r="Q13" s="5"/>
      <c r="R13" s="5"/>
      <c r="S13" s="5"/>
      <c r="T13" s="5"/>
      <c r="U13" s="6"/>
      <c r="V13" s="7"/>
      <c r="W13" s="5"/>
      <c r="X13" s="5"/>
      <c r="Y13" s="5"/>
      <c r="Z13" s="3"/>
      <c r="AA13" s="8"/>
    </row>
    <row r="14" spans="1:27" ht="27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3"/>
      <c r="Q14" s="5"/>
      <c r="R14" s="5"/>
      <c r="S14" s="5"/>
      <c r="T14" s="5"/>
      <c r="U14" s="6"/>
      <c r="V14" s="7"/>
      <c r="W14" s="5"/>
      <c r="X14" s="5"/>
      <c r="Y14" s="5"/>
      <c r="Z14" s="3"/>
      <c r="AA14" s="8"/>
    </row>
  </sheetData>
  <sortState ref="A2:AO148">
    <sortCondition ref="A2:A148"/>
  </sortState>
  <mergeCells count="3">
    <mergeCell ref="A11:O11"/>
    <mergeCell ref="A1:O1"/>
    <mergeCell ref="P1:AA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zoomScaleNormal="100" workbookViewId="0">
      <selection activeCell="I12" sqref="I12"/>
    </sheetView>
  </sheetViews>
  <sheetFormatPr defaultRowHeight="15.6" x14ac:dyDescent="0.25"/>
  <cols>
    <col min="1" max="1" width="5.33203125" style="16" customWidth="1"/>
    <col min="2" max="2" width="7.44140625" style="17" customWidth="1"/>
    <col min="3" max="3" width="11.5546875" style="17" customWidth="1"/>
    <col min="4" max="4" width="4" style="17" customWidth="1"/>
    <col min="5" max="5" width="12.88671875" style="17" customWidth="1"/>
    <col min="6" max="6" width="15.33203125" style="17" customWidth="1"/>
    <col min="7" max="7" width="5.21875" style="17" customWidth="1"/>
    <col min="8" max="8" width="5.77734375" style="17" customWidth="1"/>
    <col min="9" max="9" width="10.77734375" style="17" customWidth="1"/>
    <col min="10" max="10" width="11.88671875" style="17" customWidth="1"/>
    <col min="11" max="11" width="5.33203125" style="17" customWidth="1"/>
    <col min="12" max="12" width="9.109375" style="17" customWidth="1"/>
    <col min="13" max="13" width="13.88671875" style="17" customWidth="1"/>
    <col min="14" max="14" width="12.44140625" style="17" customWidth="1"/>
    <col min="15" max="15" width="7.21875" style="17" customWidth="1"/>
    <col min="16" max="16" width="10.5546875" style="18" customWidth="1"/>
    <col min="17" max="17" width="8" style="17" customWidth="1"/>
    <col min="18" max="18" width="14.33203125" style="17" bestFit="1" customWidth="1"/>
    <col min="19" max="19" width="19.33203125" style="17" bestFit="1" customWidth="1"/>
    <col min="20" max="20" width="11.77734375" style="17" customWidth="1"/>
    <col min="21" max="21" width="15.109375" style="17" customWidth="1"/>
    <col min="22" max="22" width="14.77734375" style="19" customWidth="1"/>
    <col min="23" max="23" width="4.21875" style="20" customWidth="1"/>
    <col min="24" max="24" width="5.33203125" style="20" customWidth="1"/>
    <col min="25" max="25" width="7.109375" style="20" customWidth="1"/>
    <col min="26" max="26" width="6.109375" style="21" customWidth="1"/>
    <col min="27" max="27" width="11.109375" style="9" customWidth="1"/>
    <col min="28" max="16384" width="8.88671875" style="15"/>
  </cols>
  <sheetData>
    <row r="1" spans="1:31" ht="23.4" customHeight="1" x14ac:dyDescent="0.25">
      <c r="A1" s="33" t="s">
        <v>265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31" s="30" customFormat="1" ht="43.2" x14ac:dyDescent="0.25">
      <c r="A2" s="26" t="s">
        <v>259</v>
      </c>
      <c r="B2" s="27" t="s">
        <v>0</v>
      </c>
      <c r="C2" s="27" t="s">
        <v>1</v>
      </c>
      <c r="D2" s="27" t="s">
        <v>2</v>
      </c>
      <c r="E2" s="27" t="s">
        <v>3</v>
      </c>
      <c r="F2" s="28" t="s">
        <v>4</v>
      </c>
      <c r="G2" s="27" t="s">
        <v>5</v>
      </c>
      <c r="H2" s="28" t="s">
        <v>6</v>
      </c>
      <c r="I2" s="27" t="s">
        <v>7</v>
      </c>
      <c r="J2" s="29" t="s">
        <v>260</v>
      </c>
      <c r="K2" s="27" t="s">
        <v>8</v>
      </c>
      <c r="L2" s="27" t="s">
        <v>261</v>
      </c>
      <c r="M2" s="29" t="s">
        <v>262</v>
      </c>
      <c r="N2" s="27" t="s">
        <v>263</v>
      </c>
      <c r="O2" s="29" t="s">
        <v>9</v>
      </c>
      <c r="P2" s="27" t="s">
        <v>10</v>
      </c>
      <c r="Q2" s="27" t="s">
        <v>264</v>
      </c>
      <c r="R2" s="27" t="s">
        <v>11</v>
      </c>
      <c r="S2" s="29" t="s">
        <v>12</v>
      </c>
      <c r="T2" s="29" t="s">
        <v>13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20.399999999999999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2"/>
      <c r="Q3" s="24"/>
      <c r="R3" s="24"/>
      <c r="S3" s="31"/>
      <c r="T3" s="24"/>
    </row>
    <row r="4" spans="1:31" ht="21.6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2"/>
      <c r="Q4" s="24"/>
      <c r="R4" s="24"/>
      <c r="S4" s="31"/>
      <c r="T4" s="24"/>
    </row>
  </sheetData>
  <mergeCells count="1">
    <mergeCell ref="A1:T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5" orientation="landscape" horizontalDpi="200" verticalDpi="200" r:id="rId1"/>
  <colBreaks count="1" manualBreakCount="1">
    <brk id="20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Times 2016-2017 Ranking</vt:lpstr>
      <vt:lpstr>联合培养</vt:lpstr>
      <vt:lpstr>攻读学位</vt:lpstr>
      <vt:lpstr>攻读学位!Print_Area</vt:lpstr>
      <vt:lpstr>联合培养!Print_Area</vt:lpstr>
      <vt:lpstr>联合培养!Print_Titles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2018-02-27T06:22:13Z</dcterms:modified>
</cp:coreProperties>
</file>